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K:\CI\lsb\_1Difusão\Quadros dos Destaques\DEE\Globalização\Filiais EmpEstrangeiras 2020\"/>
    </mc:Choice>
  </mc:AlternateContent>
  <xr:revisionPtr revIDLastSave="0" documentId="13_ncr:1_{0F818383-2F6D-4900-BDB8-7DF3F8AD84BA}" xr6:coauthVersionLast="47" xr6:coauthVersionMax="47" xr10:uidLastSave="{00000000-0000-0000-0000-000000000000}"/>
  <bookViews>
    <workbookView xWindow="-120" yWindow="-120" windowWidth="19440" windowHeight="11640" tabRatio="812" xr2:uid="{00000000-000D-0000-FFFF-FFFF00000000}"/>
  </bookViews>
  <sheets>
    <sheet name="Índice" sheetId="23" r:id="rId1"/>
    <sheet name="Figura 1" sheetId="3" r:id="rId2"/>
    <sheet name="Figura 2" sheetId="21" r:id="rId3"/>
    <sheet name="Figura 3" sheetId="28" r:id="rId4"/>
    <sheet name="Figura 4" sheetId="9" r:id="rId5"/>
    <sheet name="Figura 5" sheetId="8" r:id="rId6"/>
    <sheet name="Figura 6" sheetId="10" r:id="rId7"/>
    <sheet name="Figura 7" sheetId="22" r:id="rId8"/>
    <sheet name="Figura 8" sheetId="24" r:id="rId9"/>
    <sheet name="Figura 9" sheetId="11" r:id="rId10"/>
    <sheet name="Figura 10" sheetId="13" r:id="rId11"/>
    <sheet name="Figura 11" sheetId="18" r:id="rId12"/>
    <sheet name="Figura 12" sheetId="17" r:id="rId13"/>
    <sheet name="Figura 13" sheetId="15" r:id="rId14"/>
    <sheet name="Figura 14" sheetId="25" r:id="rId15"/>
    <sheet name="Figura 15" sheetId="26" r:id="rId16"/>
    <sheet name="Figura 16" sheetId="27" r:id="rId17"/>
  </sheets>
  <externalReferences>
    <externalReference r:id="rId18"/>
  </externalReferences>
  <definedNames>
    <definedName name="_____PIB93" localSheetId="0">#REF!</definedName>
    <definedName name="_____PIB93">#REF!</definedName>
    <definedName name="____PIB93">#REF!</definedName>
    <definedName name="____PIB96">#REF!</definedName>
    <definedName name="___PIB93">#REF!</definedName>
    <definedName name="__PIB93">#REF!</definedName>
    <definedName name="_xlnm._FilterDatabase" localSheetId="4" hidden="1">'Figura 4'!#REF!</definedName>
    <definedName name="_Hlk87885468" localSheetId="14">'Figura 14'!$A$20</definedName>
    <definedName name="_PIB93" localSheetId="0">#REF!</definedName>
    <definedName name="_PIB93">#REF!</definedName>
    <definedName name="_xlcn.WorksheetConnection_CXO26Q311" hidden="1">#REF!</definedName>
    <definedName name="a">#REF!</definedName>
    <definedName name="classificacoes">#REF!</definedName>
    <definedName name="ECAES">#REF!</definedName>
    <definedName name="ENPR">#REF!</definedName>
    <definedName name="ENPRxECAES">#REF!</definedName>
    <definedName name="GAZ_EMPLOY">#REF!</definedName>
    <definedName name="GAZ_EMPLOYxECAES">#REF!</definedName>
    <definedName name="GAZ_EMPLOYxNUTSII">#REF!</definedName>
    <definedName name="HGE_EMPLOY">#REF!</definedName>
    <definedName name="HGE_EMPLOYxECAES">#REF!</definedName>
    <definedName name="HGE_EMPLOYxNUTSII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II.1.11" localSheetId="0">#REF!</definedName>
    <definedName name="III.1.11">#REF!</definedName>
    <definedName name="III.1.3b">#REF!</definedName>
    <definedName name="III.1.4a">#REF!</definedName>
    <definedName name="III.1.4b">#REF!</definedName>
    <definedName name="III.1.4c">#REF!</definedName>
    <definedName name="III.1.9">#REF!</definedName>
    <definedName name="indice" localSheetId="0">[1]Índice!#REF!</definedName>
    <definedName name="indice">[1]Índice!#REF!</definedName>
    <definedName name="_xlnm.Print_Area" localSheetId="11">'Figura 11'!$B$1:$I$43</definedName>
    <definedName name="_xlnm.Print_Area" localSheetId="12">'Figura 12'!$B$1:$K$48</definedName>
    <definedName name="_xlnm.Print_Area" localSheetId="5">'Figura 5'!$B$1:$Q$23</definedName>
    <definedName name="_xlnm.Print_Area" localSheetId="6">'Figura 6'!$B$1:$I$19</definedName>
    <definedName name="_xlnm.Print_Area" localSheetId="7">'Figura 7'!$B$1:$I$18</definedName>
    <definedName name="_xlnm.Print_Area" localSheetId="8">'Figura 8'!$B$1:$N$66</definedName>
    <definedName name="_xlnm.Print_Area" localSheetId="9">'Figura 9'!#REF!</definedName>
    <definedName name="_xlnm.Print_Area" localSheetId="0">#REF!</definedName>
    <definedName name="_xlnm.Print_Area">#REF!</definedName>
    <definedName name="PRINT_AREA_MI">#REF!</definedName>
    <definedName name="SOC_N1">#REF!</definedName>
    <definedName name="SOC_N1_agidade">#REF!</definedName>
    <definedName name="SOC_N1_nova">#REF!</definedName>
    <definedName name="SOC_Np">#REF!</definedName>
    <definedName name="SOC_Np_nova">#REF!</definedName>
    <definedName name="x">#REF!</definedName>
    <definedName name="x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3" i="21" l="1"/>
  <c r="P33" i="21"/>
  <c r="Q32" i="21"/>
  <c r="P32" i="21"/>
  <c r="Q31" i="21"/>
  <c r="P31" i="21"/>
  <c r="Q30" i="21"/>
  <c r="P30" i="21"/>
  <c r="Q29" i="21"/>
  <c r="P29" i="21"/>
  <c r="Q28" i="21"/>
  <c r="P28" i="21"/>
  <c r="Q27" i="21"/>
  <c r="P27" i="21"/>
  <c r="Q26" i="21"/>
  <c r="P26" i="21"/>
  <c r="Q23" i="21"/>
  <c r="P23" i="21"/>
  <c r="Q22" i="21"/>
  <c r="P22" i="21"/>
  <c r="Q19" i="21"/>
  <c r="P19" i="21"/>
  <c r="Q18" i="21"/>
  <c r="P18" i="21"/>
  <c r="Q15" i="21"/>
  <c r="P15" i="21"/>
  <c r="Q14" i="21"/>
  <c r="P14" i="21"/>
  <c r="Q9" i="21"/>
  <c r="P9" i="21"/>
  <c r="Q8" i="21"/>
  <c r="P8" i="21"/>
  <c r="Q6" i="21"/>
  <c r="P6" i="21"/>
  <c r="L8" i="21"/>
  <c r="L33" i="21"/>
  <c r="K33" i="21"/>
  <c r="L32" i="21"/>
  <c r="K32" i="21"/>
  <c r="L31" i="21"/>
  <c r="K31" i="21"/>
  <c r="L30" i="21"/>
  <c r="K30" i="21"/>
  <c r="L29" i="21"/>
  <c r="K29" i="21"/>
  <c r="L28" i="21"/>
  <c r="K28" i="21"/>
  <c r="L27" i="21"/>
  <c r="K27" i="21"/>
  <c r="L26" i="21"/>
  <c r="K26" i="21"/>
  <c r="L23" i="21"/>
  <c r="K23" i="21"/>
  <c r="L22" i="21"/>
  <c r="K22" i="21"/>
  <c r="L19" i="21"/>
  <c r="K19" i="21"/>
  <c r="L18" i="21"/>
  <c r="K18" i="21"/>
  <c r="L15" i="21"/>
  <c r="K15" i="21"/>
  <c r="L14" i="21"/>
  <c r="K14" i="21"/>
  <c r="L9" i="21"/>
  <c r="K9" i="21"/>
  <c r="K8" i="21"/>
  <c r="L6" i="21"/>
  <c r="K6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3" i="21"/>
  <c r="F23" i="21"/>
  <c r="G22" i="21"/>
  <c r="F22" i="21"/>
  <c r="G19" i="21"/>
  <c r="F19" i="21"/>
  <c r="G18" i="21"/>
  <c r="F18" i="21"/>
  <c r="G15" i="21"/>
  <c r="F15" i="21"/>
  <c r="G14" i="21"/>
  <c r="F14" i="21"/>
  <c r="G9" i="21"/>
  <c r="F9" i="21"/>
  <c r="G8" i="21"/>
  <c r="F8" i="21"/>
  <c r="G6" i="21"/>
  <c r="F6" i="21"/>
  <c r="O33" i="3"/>
  <c r="N33" i="3"/>
  <c r="M33" i="3"/>
  <c r="O32" i="3"/>
  <c r="N32" i="3"/>
  <c r="M32" i="3"/>
  <c r="O31" i="3"/>
  <c r="N31" i="3"/>
  <c r="M31" i="3"/>
  <c r="O30" i="3"/>
  <c r="N30" i="3"/>
  <c r="M30" i="3"/>
  <c r="O29" i="3"/>
  <c r="N29" i="3"/>
  <c r="M29" i="3"/>
  <c r="O28" i="3"/>
  <c r="N28" i="3"/>
  <c r="M28" i="3"/>
  <c r="O27" i="3"/>
  <c r="N27" i="3"/>
  <c r="M27" i="3"/>
  <c r="O26" i="3"/>
  <c r="N26" i="3"/>
  <c r="M26" i="3"/>
  <c r="O23" i="3"/>
  <c r="N23" i="3"/>
  <c r="M23" i="3"/>
  <c r="O22" i="3"/>
  <c r="N22" i="3"/>
  <c r="M22" i="3"/>
  <c r="O19" i="3"/>
  <c r="N19" i="3"/>
  <c r="M19" i="3"/>
  <c r="O18" i="3"/>
  <c r="N18" i="3"/>
  <c r="M18" i="3"/>
  <c r="O15" i="3"/>
  <c r="N15" i="3"/>
  <c r="M15" i="3"/>
  <c r="O14" i="3"/>
  <c r="N14" i="3"/>
  <c r="M14" i="3"/>
  <c r="O9" i="3"/>
  <c r="N9" i="3"/>
  <c r="M9" i="3"/>
  <c r="O8" i="3"/>
  <c r="N8" i="3"/>
  <c r="M8" i="3"/>
  <c r="O6" i="3"/>
  <c r="N6" i="3"/>
  <c r="M6" i="3"/>
  <c r="L26" i="3"/>
  <c r="L33" i="3"/>
  <c r="K33" i="3"/>
  <c r="L32" i="3"/>
  <c r="K32" i="3"/>
  <c r="L31" i="3"/>
  <c r="K31" i="3"/>
  <c r="L30" i="3"/>
  <c r="K30" i="3"/>
  <c r="L29" i="3"/>
  <c r="K29" i="3"/>
  <c r="L28" i="3"/>
  <c r="K28" i="3"/>
  <c r="L27" i="3"/>
  <c r="K27" i="3"/>
  <c r="K26" i="3"/>
  <c r="L23" i="3"/>
  <c r="K23" i="3"/>
  <c r="L22" i="3"/>
  <c r="K22" i="3"/>
  <c r="L19" i="3"/>
  <c r="K19" i="3"/>
  <c r="L18" i="3"/>
  <c r="K18" i="3"/>
  <c r="L15" i="3"/>
  <c r="K15" i="3"/>
  <c r="L14" i="3"/>
  <c r="K14" i="3"/>
  <c r="L9" i="3"/>
  <c r="K9" i="3"/>
  <c r="L8" i="3"/>
  <c r="K8" i="3"/>
  <c r="L6" i="3"/>
  <c r="K6" i="3"/>
  <c r="G33" i="3"/>
  <c r="G32" i="3"/>
  <c r="G31" i="3"/>
  <c r="G30" i="3"/>
  <c r="G29" i="3"/>
  <c r="G28" i="3"/>
  <c r="G27" i="3"/>
  <c r="G26" i="3"/>
  <c r="G23" i="3"/>
  <c r="G22" i="3"/>
  <c r="G19" i="3"/>
  <c r="G18" i="3"/>
  <c r="G15" i="3"/>
  <c r="G14" i="3"/>
  <c r="G9" i="3"/>
  <c r="G8" i="3"/>
  <c r="F33" i="3"/>
  <c r="F32" i="3"/>
  <c r="F31" i="3"/>
  <c r="F30" i="3"/>
  <c r="F29" i="3"/>
  <c r="F28" i="3"/>
  <c r="F27" i="3"/>
  <c r="F26" i="3"/>
  <c r="F23" i="3"/>
  <c r="F22" i="3"/>
  <c r="F19" i="3"/>
  <c r="F18" i="3"/>
  <c r="F15" i="3"/>
  <c r="F14" i="3"/>
  <c r="F9" i="3"/>
  <c r="F8" i="3"/>
  <c r="G6" i="3"/>
  <c r="F6" i="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</calcChain>
</file>

<file path=xl/sharedStrings.xml><?xml version="1.0" encoding="utf-8"?>
<sst xmlns="http://schemas.openxmlformats.org/spreadsheetml/2006/main" count="185" uniqueCount="74">
  <si>
    <t>Sociedades</t>
  </si>
  <si>
    <t>Pessoal ao serviço</t>
  </si>
  <si>
    <t>Gastos com pessoal</t>
  </si>
  <si>
    <t>Volume de negócios</t>
  </si>
  <si>
    <t>VAB</t>
  </si>
  <si>
    <t>%</t>
  </si>
  <si>
    <t>Total das sociedades não financeiras</t>
  </si>
  <si>
    <t>Sociedades nacionais</t>
  </si>
  <si>
    <t>Filiais de empresas estrangeiras</t>
  </si>
  <si>
    <t>PME</t>
  </si>
  <si>
    <t>Setor de Atividade</t>
  </si>
  <si>
    <t>Origem do controlo de capital</t>
  </si>
  <si>
    <t>Intra-UE</t>
  </si>
  <si>
    <t>Extra-UE</t>
  </si>
  <si>
    <t>Dimensão</t>
  </si>
  <si>
    <t>Grande</t>
  </si>
  <si>
    <t>Perfil  exportador</t>
  </si>
  <si>
    <t>Exportadora</t>
  </si>
  <si>
    <t>Não exportadora</t>
  </si>
  <si>
    <t>Agricultura e Pescas</t>
  </si>
  <si>
    <t>Comércio</t>
  </si>
  <si>
    <t>Construção e Atividades Imobiliárias</t>
  </si>
  <si>
    <t>Informação e Comunicação</t>
  </si>
  <si>
    <t>Indústria e Energia</t>
  </si>
  <si>
    <t>Outros Serviços</t>
  </si>
  <si>
    <t>Alojamento e Restauração</t>
  </si>
  <si>
    <t>Transportes e Armazenagem</t>
  </si>
  <si>
    <t>Dimensão média</t>
  </si>
  <si>
    <t>N.º</t>
  </si>
  <si>
    <t xml:space="preserve">p.p. </t>
  </si>
  <si>
    <t>Investimento</t>
  </si>
  <si>
    <t>Taxa de investimento</t>
  </si>
  <si>
    <t>Investimento em I&amp;D 
(% do VAB)</t>
  </si>
  <si>
    <t>Filiais estrangeiras</t>
  </si>
  <si>
    <t>Tx.var.
18/19</t>
  </si>
  <si>
    <t>Filiais Intra-U E</t>
  </si>
  <si>
    <t>Filiais Extra-U E</t>
  </si>
  <si>
    <t>2020
 (Po)</t>
  </si>
  <si>
    <t>Tx.var.
19/20</t>
  </si>
  <si>
    <r>
      <t>10</t>
    </r>
    <r>
      <rPr>
        <vertAlign val="superscript"/>
        <sz val="10"/>
        <color theme="0"/>
        <rFont val="Calibri"/>
        <family val="2"/>
        <scheme val="minor"/>
      </rPr>
      <t xml:space="preserve">6 </t>
    </r>
    <r>
      <rPr>
        <sz val="10"/>
        <color theme="0"/>
        <rFont val="Calibri"/>
        <family val="2"/>
        <scheme val="minor"/>
      </rPr>
      <t>Euros</t>
    </r>
  </si>
  <si>
    <r>
      <t>Fonte:</t>
    </r>
    <r>
      <rPr>
        <sz val="8"/>
        <color theme="1"/>
        <rFont val="Calibri"/>
        <family val="2"/>
        <scheme val="minor"/>
      </rPr>
      <t xml:space="preserve"> INE, Sistema de Contas Integradas das Empresas</t>
    </r>
  </si>
  <si>
    <t>Remuneração média mensal</t>
  </si>
  <si>
    <t>Produtividade aparente do trabalho</t>
  </si>
  <si>
    <t>Euros</t>
  </si>
  <si>
    <t>Euros/pessoa</t>
  </si>
  <si>
    <t>TOTAL</t>
  </si>
  <si>
    <t>Micro</t>
  </si>
  <si>
    <t>Pequena</t>
  </si>
  <si>
    <t>Média</t>
  </si>
  <si>
    <t>Sociedades Nacionais</t>
  </si>
  <si>
    <t>2020 (Po)</t>
  </si>
  <si>
    <t>Var.
19/20</t>
  </si>
  <si>
    <t>&gt;&gt;</t>
  </si>
  <si>
    <t>Voltar ao índice</t>
  </si>
  <si>
    <t>Figura 4. Evolução do peso das principais variáveis (2010-2020)</t>
  </si>
  <si>
    <t>Figura 6. Sociedades com e sem perfil exportador (2020)</t>
  </si>
  <si>
    <t>Figura 10. A origem do controlo do capital (2020)</t>
  </si>
  <si>
    <t>Figura 11. Distribuição setorial dos países de origem do controlo do capital das filiais estrangeiras com maior peso no VAB (2020)</t>
  </si>
  <si>
    <t>Figura 12. Distribuição setorial dos países de origem do controlo do capital das filiais estrangeiras com maior peso no Número de pessoas ao serviço (2020)</t>
  </si>
  <si>
    <t>Figura 13. Peso das Filiais Estrangeiras no VAB gerado pelas Sociedades (2018)</t>
  </si>
  <si>
    <t>Figura 14.  Comércio Internacional de bens – Exportações - Taxas de variação anual Filiais estrangeiras, Sociedades nacionais e Comércio Internacional de bens total</t>
  </si>
  <si>
    <r>
      <t>Fonte:</t>
    </r>
    <r>
      <rPr>
        <sz val="8"/>
        <color theme="1"/>
        <rFont val="Calibri Light"/>
        <family val="2"/>
      </rPr>
      <t xml:space="preserve"> INE, Estatísticas do Comércio Internacional de Bens</t>
    </r>
  </si>
  <si>
    <t>Fonte: INE, Estatísticas do Comércio Internacional de Bens</t>
  </si>
  <si>
    <r>
      <t>Fonte:</t>
    </r>
    <r>
      <rPr>
        <sz val="8"/>
        <color theme="1"/>
        <rFont val="Calibri Light"/>
        <family val="2"/>
      </rPr>
      <t xml:space="preserve"> INE, Sistema de Contas Integradas das Empresas</t>
    </r>
  </si>
  <si>
    <t>Índice de Figuras</t>
  </si>
  <si>
    <t>Figura 1. Evolução do número de sociedades e do pessoal ao serviço</t>
  </si>
  <si>
    <t>Figura 2. Evolução dos Gastos com Pessoal, Volume de Negócios e VAB</t>
  </si>
  <si>
    <t>Figura 3. Indicadores das Filias de empresas estrangeiras e Sociedades Nacionais, por dimensão  (2020)</t>
  </si>
  <si>
    <t>Figura 5. Evolução da Produtividade Aparente do Trabalho e da Remuneração Média Mensal</t>
  </si>
  <si>
    <t>Figura 7. Evolução do peso do VAB nas sociedades com perfil exportador</t>
  </si>
  <si>
    <t>Figura 8. Distribuição do VAB por Setor de Atividade</t>
  </si>
  <si>
    <t>Figura 9. Taxa de investimento das sociedades</t>
  </si>
  <si>
    <r>
      <t>Figura 15 – Comércio Internacional de bens – Exportações: Principais Parceiros</t>
    </r>
    <r>
      <rPr>
        <b/>
        <sz val="11"/>
        <color rgb="FF000000"/>
        <rFont val="Calibri"/>
        <family val="2"/>
        <scheme val="minor"/>
      </rPr>
      <t xml:space="preserve"> (2020)</t>
    </r>
  </si>
  <si>
    <t>Figura 16 – Comércio Internacional de bens – Exportações: Variação anual por tipo de bem (CGCE) - Filiais estrangeiras e Sociedades nacionais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</si>
</sst>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%"/>
    <numFmt numFmtId="166" formatCode="#\ ###\ ###\ ###"/>
    <numFmt numFmtId="167" formatCode="0.0"/>
    <numFmt numFmtId="168" formatCode="#,##0.0_ ;\-#,##0.0\ "/>
    <numFmt numFmtId="169" formatCode="0_)"/>
  </numFmts>
  <fonts count="90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theme="1"/>
      <name val="Arial"/>
      <family val="2"/>
    </font>
    <font>
      <sz val="8"/>
      <color theme="0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color theme="0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9"/>
      <name val="Tahoma"/>
      <family val="2"/>
    </font>
    <font>
      <b/>
      <sz val="9"/>
      <color theme="3"/>
      <name val="Tahoma"/>
      <family val="2"/>
    </font>
    <font>
      <sz val="9"/>
      <color theme="3"/>
      <name val="Tahoma"/>
      <family val="2"/>
    </font>
    <font>
      <sz val="11"/>
      <color theme="1"/>
      <name val="Tahoma"/>
      <family val="2"/>
    </font>
    <font>
      <sz val="9"/>
      <color theme="1"/>
      <name val="Tahoma"/>
      <family val="2"/>
    </font>
    <font>
      <sz val="11"/>
      <color theme="0" tint="-0.49998474074526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5"/>
      <color indexed="63"/>
      <name val="Calibri"/>
      <family val="2"/>
    </font>
    <font>
      <b/>
      <sz val="13"/>
      <color indexed="56"/>
      <name val="Calibri"/>
      <family val="2"/>
    </font>
    <font>
      <b/>
      <sz val="13"/>
      <color indexed="63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1"/>
      <color indexed="26"/>
      <name val="Calibri"/>
      <family val="2"/>
    </font>
    <font>
      <sz val="11"/>
      <color indexed="52"/>
      <name val="Calibri"/>
      <family val="2"/>
    </font>
    <font>
      <sz val="11"/>
      <color indexed="26"/>
      <name val="Calibri"/>
      <family val="2"/>
    </font>
    <font>
      <sz val="10"/>
      <color theme="1"/>
      <name val="Segoe UI"/>
      <family val="2"/>
    </font>
    <font>
      <sz val="11"/>
      <color indexed="17"/>
      <name val="Calibri"/>
      <family val="2"/>
    </font>
    <font>
      <sz val="11"/>
      <color indexed="63"/>
      <name val="Calibri"/>
      <family val="2"/>
    </font>
    <font>
      <sz val="8"/>
      <name val="Times New Roman"/>
      <family val="1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indexed="20"/>
      <name val="Calibri"/>
      <family val="2"/>
    </font>
    <font>
      <sz val="11"/>
      <color indexed="23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9"/>
      <color theme="1"/>
      <name val="Calibri"/>
      <family val="2"/>
      <scheme val="minor"/>
    </font>
    <font>
      <sz val="11"/>
      <color indexed="21"/>
      <name val="Calibri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i/>
      <sz val="11"/>
      <color indexed="26"/>
      <name val="Calibri"/>
      <family val="2"/>
    </font>
    <font>
      <b/>
      <sz val="18"/>
      <color indexed="56"/>
      <name val="Cambria"/>
      <family val="2"/>
    </font>
    <font>
      <b/>
      <sz val="18"/>
      <color indexed="63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4"/>
      <name val="ZapfHumnst BT"/>
    </font>
    <font>
      <sz val="9"/>
      <name val="Arial"/>
      <family val="2"/>
    </font>
    <font>
      <b/>
      <sz val="8"/>
      <color rgb="FFED093A"/>
      <name val="Tahoma"/>
      <family val="2"/>
    </font>
    <font>
      <sz val="10"/>
      <color theme="0" tint="-0.499984740745262"/>
      <name val="Tahoma"/>
      <family val="2"/>
    </font>
    <font>
      <sz val="11"/>
      <color theme="0"/>
      <name val="Tahoma"/>
      <family val="2"/>
    </font>
    <font>
      <sz val="12"/>
      <color theme="1"/>
      <name val="Segoe UI"/>
      <family val="2"/>
    </font>
    <font>
      <u/>
      <sz val="11"/>
      <color theme="10"/>
      <name val="Calibri"/>
      <family val="2"/>
    </font>
    <font>
      <sz val="9"/>
      <name val="Calibri"/>
      <family val="2"/>
      <scheme val="minor"/>
    </font>
    <font>
      <u/>
      <sz val="10"/>
      <color theme="10"/>
      <name val="Calibri"/>
      <family val="2"/>
    </font>
    <font>
      <b/>
      <sz val="8"/>
      <color rgb="FF262626"/>
      <name val="Tahoma"/>
      <family val="2"/>
    </font>
    <font>
      <b/>
      <sz val="9"/>
      <color rgb="FF000000"/>
      <name val="Tahoma"/>
      <family val="2"/>
    </font>
    <font>
      <sz val="10"/>
      <color theme="1"/>
      <name val="Calibri"/>
      <family val="2"/>
      <scheme val="minor"/>
    </font>
    <font>
      <b/>
      <sz val="10"/>
      <color rgb="FFED093A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vertAlign val="superscript"/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1C1E3E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Calibri Light"/>
      <family val="2"/>
    </font>
    <font>
      <b/>
      <sz val="8"/>
      <color theme="1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0"/>
      <name val="Calibri Light"/>
      <family val="2"/>
    </font>
    <font>
      <b/>
      <sz val="11"/>
      <color rgb="FF3072C2"/>
      <name val="Calibri"/>
      <family val="2"/>
      <scheme val="minor"/>
    </font>
    <font>
      <u/>
      <sz val="8"/>
      <color theme="10"/>
      <name val="Calibri"/>
      <family val="2"/>
    </font>
    <font>
      <b/>
      <sz val="11"/>
      <color rgb="FF000000"/>
      <name val="Calibri"/>
      <family val="2"/>
      <scheme val="minor"/>
    </font>
    <font>
      <b/>
      <sz val="8"/>
      <color theme="1"/>
      <name val="Calibri Light"/>
      <family val="2"/>
    </font>
    <font>
      <sz val="8"/>
      <color theme="1"/>
      <name val="Calibri Light"/>
      <family val="2"/>
    </font>
    <font>
      <b/>
      <sz val="11"/>
      <name val="Calibri Light"/>
      <family val="2"/>
    </font>
    <font>
      <sz val="6"/>
      <color theme="1"/>
      <name val="Calibri Light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6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mediumGray"/>
    </fill>
    <fill>
      <patternFill patternType="solid">
        <fgColor indexed="55"/>
      </patternFill>
    </fill>
    <fill>
      <patternFill patternType="solid">
        <fgColor rgb="FF3476B1"/>
        <bgColor indexed="64"/>
      </patternFill>
    </fill>
  </fills>
  <borders count="46">
    <border>
      <left/>
      <right/>
      <top/>
      <bottom/>
      <diagonal/>
    </border>
    <border>
      <left/>
      <right style="thin">
        <color rgb="FFEFF7FF"/>
      </right>
      <top style="thin">
        <color rgb="FFEFF7FF"/>
      </top>
      <bottom/>
      <diagonal/>
    </border>
    <border>
      <left style="thin">
        <color rgb="FFEFF7FF"/>
      </left>
      <right/>
      <top/>
      <bottom style="thin">
        <color rgb="FFEFF7FF"/>
      </bottom>
      <diagonal/>
    </border>
    <border>
      <left/>
      <right/>
      <top/>
      <bottom style="thin">
        <color rgb="FFEFF7FF"/>
      </bottom>
      <diagonal/>
    </border>
    <border>
      <left/>
      <right style="thin">
        <color rgb="FFEFF7FF"/>
      </right>
      <top/>
      <bottom/>
      <diagonal/>
    </border>
    <border>
      <left/>
      <right style="thin">
        <color rgb="FFEFF7FF"/>
      </right>
      <top/>
      <bottom style="thin">
        <color rgb="FFEFF7FF"/>
      </bottom>
      <diagonal/>
    </border>
    <border>
      <left style="thin">
        <color rgb="FFEFF7FF"/>
      </left>
      <right style="thin">
        <color rgb="FFEFF7FF"/>
      </right>
      <top style="thin">
        <color rgb="FFEFF7FF"/>
      </top>
      <bottom style="thin">
        <color rgb="FFEFF7FF"/>
      </bottom>
      <diagonal/>
    </border>
    <border>
      <left style="thin">
        <color rgb="FFEFF7FF"/>
      </left>
      <right/>
      <top style="thin">
        <color rgb="FFEFF7FF"/>
      </top>
      <bottom/>
      <diagonal/>
    </border>
    <border>
      <left/>
      <right/>
      <top style="thin">
        <color rgb="FFEFF7F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26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6"/>
      </top>
      <bottom style="double">
        <color indexed="2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/>
      </top>
      <bottom style="thin">
        <color theme="0" tint="-4.9989318521683403E-2"/>
      </bottom>
      <diagonal/>
    </border>
    <border>
      <left/>
      <right/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/>
      </left>
      <right/>
      <top style="thin">
        <color theme="0" tint="-4.9989318521683403E-2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/>
      <right/>
      <top/>
      <bottom style="double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0"/>
      </left>
      <right/>
      <top/>
      <bottom/>
      <diagonal/>
    </border>
  </borders>
  <cellStyleXfs count="141">
    <xf numFmtId="0" fontId="0" fillId="0" borderId="0"/>
    <xf numFmtId="9" fontId="2" fillId="0" borderId="0" applyFont="0" applyFill="0" applyBorder="0" applyAlignment="0" applyProtection="0"/>
    <xf numFmtId="0" fontId="3" fillId="0" borderId="0"/>
    <xf numFmtId="164" fontId="2" fillId="0" borderId="0" applyFont="0" applyFill="0" applyBorder="0" applyAlignment="0" applyProtection="0"/>
    <xf numFmtId="0" fontId="10" fillId="0" borderId="0"/>
    <xf numFmtId="0" fontId="10" fillId="0" borderId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5" borderId="0" applyNumberFormat="0" applyBorder="0" applyAlignment="0" applyProtection="0"/>
    <xf numFmtId="0" fontId="20" fillId="7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5" borderId="0" applyNumberFormat="0" applyBorder="0" applyAlignment="0" applyProtection="0"/>
    <xf numFmtId="0" fontId="20" fillId="9" borderId="0" applyNumberFormat="0" applyBorder="0" applyAlignment="0" applyProtection="0"/>
    <xf numFmtId="0" fontId="20" fillId="5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11" borderId="0" applyNumberFormat="0" applyBorder="0" applyAlignment="0" applyProtection="0"/>
    <xf numFmtId="0" fontId="20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5" borderId="0" applyNumberFormat="0" applyBorder="0" applyAlignment="0" applyProtection="0"/>
    <xf numFmtId="0" fontId="20" fillId="13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5" borderId="0" applyNumberFormat="0" applyBorder="0" applyAlignment="0" applyProtection="0"/>
    <xf numFmtId="0" fontId="20" fillId="11" borderId="0" applyNumberFormat="0" applyBorder="0" applyAlignment="0" applyProtection="0"/>
    <xf numFmtId="0" fontId="20" fillId="5" borderId="0" applyNumberFormat="0" applyBorder="0" applyAlignment="0" applyProtection="0"/>
    <xf numFmtId="0" fontId="20" fillId="14" borderId="0" applyNumberFormat="0" applyBorder="0" applyAlignment="0" applyProtection="0"/>
    <xf numFmtId="0" fontId="20" fillId="5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6" borderId="0" applyNumberFormat="0" applyBorder="0" applyAlignment="0" applyProtection="0"/>
    <xf numFmtId="0" fontId="21" fillId="18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16" borderId="0" applyNumberFormat="0" applyBorder="0" applyAlignment="0" applyProtection="0"/>
    <xf numFmtId="0" fontId="22" fillId="0" borderId="10" applyNumberFormat="0" applyBorder="0" applyProtection="0">
      <alignment horizontal="center"/>
    </xf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5" fillId="0" borderId="13" applyNumberFormat="0" applyFill="0" applyAlignment="0" applyProtection="0"/>
    <xf numFmtId="0" fontId="26" fillId="0" borderId="12" applyNumberFormat="0" applyFill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2" fillId="0" borderId="10" applyNumberFormat="0" applyBorder="0" applyProtection="0">
      <alignment horizontal="center"/>
    </xf>
    <xf numFmtId="0" fontId="29" fillId="20" borderId="16" applyNumberFormat="0" applyAlignment="0" applyProtection="0"/>
    <xf numFmtId="0" fontId="30" fillId="5" borderId="17" applyNumberFormat="0" applyAlignment="0" applyProtection="0"/>
    <xf numFmtId="0" fontId="31" fillId="0" borderId="18" applyNumberFormat="0" applyFill="0" applyAlignment="0" applyProtection="0"/>
    <xf numFmtId="0" fontId="32" fillId="0" borderId="19" applyNumberFormat="0" applyFill="0" applyAlignment="0" applyProtection="0"/>
    <xf numFmtId="164" fontId="3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1" fillId="21" borderId="0" applyNumberFormat="0" applyBorder="0" applyAlignment="0" applyProtection="0"/>
    <xf numFmtId="0" fontId="21" fillId="16" borderId="0" applyNumberFormat="0" applyBorder="0" applyAlignment="0" applyProtection="0"/>
    <xf numFmtId="0" fontId="21" fillId="22" borderId="0" applyNumberFormat="0" applyBorder="0" applyAlignment="0" applyProtection="0"/>
    <xf numFmtId="0" fontId="21" fillId="16" borderId="0" applyNumberFormat="0" applyBorder="0" applyAlignment="0" applyProtection="0"/>
    <xf numFmtId="0" fontId="21" fillId="23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6" borderId="0" applyNumberFormat="0" applyBorder="0" applyAlignment="0" applyProtection="0"/>
    <xf numFmtId="0" fontId="21" fillId="18" borderId="0" applyNumberFormat="0" applyBorder="0" applyAlignment="0" applyProtection="0"/>
    <xf numFmtId="0" fontId="21" fillId="16" borderId="0" applyNumberFormat="0" applyBorder="0" applyAlignment="0" applyProtection="0"/>
    <xf numFmtId="0" fontId="21" fillId="24" borderId="0" applyNumberFormat="0" applyBorder="0" applyAlignment="0" applyProtection="0"/>
    <xf numFmtId="0" fontId="21" fillId="16" borderId="0" applyNumberFormat="0" applyBorder="0" applyAlignment="0" applyProtection="0"/>
    <xf numFmtId="0" fontId="34" fillId="7" borderId="0" applyNumberFormat="0" applyBorder="0" applyAlignment="0" applyProtection="0"/>
    <xf numFmtId="0" fontId="35" fillId="5" borderId="0" applyNumberFormat="0" applyBorder="0" applyAlignment="0" applyProtection="0"/>
    <xf numFmtId="0" fontId="36" fillId="0" borderId="0" applyFill="0" applyBorder="0" applyProtection="0"/>
    <xf numFmtId="0" fontId="37" fillId="10" borderId="16" applyNumberFormat="0" applyAlignment="0" applyProtection="0"/>
    <xf numFmtId="0" fontId="35" fillId="5" borderId="17" applyNumberFormat="0" applyAlignment="0" applyProtection="0"/>
    <xf numFmtId="44" fontId="10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6" borderId="0" applyNumberFormat="0" applyBorder="0" applyAlignment="0" applyProtection="0"/>
    <xf numFmtId="0" fontId="41" fillId="20" borderId="0" applyNumberFormat="0" applyBorder="0" applyAlignment="0" applyProtection="0"/>
    <xf numFmtId="169" fontId="42" fillId="0" borderId="20" applyNumberFormat="0" applyFont="0" applyFill="0" applyAlignment="0" applyProtection="0"/>
    <xf numFmtId="169" fontId="42" fillId="0" borderId="21" applyNumberFormat="0" applyFont="0" applyFill="0" applyAlignment="0" applyProtection="0"/>
    <xf numFmtId="0" fontId="43" fillId="25" borderId="0" applyNumberFormat="0" applyBorder="0" applyAlignment="0" applyProtection="0"/>
    <xf numFmtId="0" fontId="35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7" fillId="0" borderId="0"/>
    <xf numFmtId="0" fontId="10" fillId="0" borderId="0"/>
    <xf numFmtId="0" fontId="10" fillId="0" borderId="0"/>
    <xf numFmtId="0" fontId="2" fillId="0" borderId="0"/>
    <xf numFmtId="0" fontId="12" fillId="0" borderId="0"/>
    <xf numFmtId="0" fontId="13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16" borderId="22" applyNumberFormat="0" applyFont="0" applyAlignment="0" applyProtection="0"/>
    <xf numFmtId="0" fontId="10" fillId="5" borderId="17" applyNumberFormat="0" applyFont="0" applyAlignment="0" applyProtection="0"/>
    <xf numFmtId="0" fontId="22" fillId="26" borderId="9" applyNumberFormat="0" applyBorder="0" applyProtection="0">
      <alignment horizont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6" fillId="0" borderId="0" applyNumberFormat="0" applyFill="0" applyProtection="0"/>
    <xf numFmtId="0" fontId="28" fillId="20" borderId="23" applyNumberFormat="0" applyAlignment="0" applyProtection="0"/>
    <xf numFmtId="0" fontId="28" fillId="5" borderId="23" applyNumberFormat="0" applyAlignment="0" applyProtection="0"/>
    <xf numFmtId="169" fontId="42" fillId="0" borderId="0"/>
    <xf numFmtId="0" fontId="4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2" fillId="0" borderId="0" applyNumberFormat="0" applyFill="0" applyBorder="0" applyProtection="0">
      <alignment horizontal="left"/>
    </xf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4" applyNumberFormat="0" applyFill="0" applyAlignment="0" applyProtection="0"/>
    <xf numFmtId="0" fontId="53" fillId="27" borderId="25" applyNumberFormat="0" applyAlignment="0" applyProtection="0"/>
    <xf numFmtId="0" fontId="53" fillId="16" borderId="25" applyNumberFormat="0" applyAlignment="0" applyProtection="0"/>
    <xf numFmtId="169" fontId="54" fillId="0" borderId="0" applyNumberFormat="0" applyFont="0" applyFill="0" applyAlignment="0" applyProtection="0"/>
    <xf numFmtId="0" fontId="13" fillId="0" borderId="0"/>
    <xf numFmtId="9" fontId="13" fillId="0" borderId="0" applyFon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</cellStyleXfs>
  <cellXfs count="189">
    <xf numFmtId="0" fontId="0" fillId="0" borderId="0" xfId="0"/>
    <xf numFmtId="0" fontId="4" fillId="0" borderId="0" xfId="0" applyFont="1"/>
    <xf numFmtId="0" fontId="6" fillId="0" borderId="0" xfId="0" applyFont="1"/>
    <xf numFmtId="0" fontId="4" fillId="0" borderId="0" xfId="0" applyFont="1" applyAlignment="1"/>
    <xf numFmtId="0" fontId="4" fillId="2" borderId="0" xfId="0" applyFont="1" applyFill="1"/>
    <xf numFmtId="0" fontId="5" fillId="0" borderId="0" xfId="0" applyFont="1"/>
    <xf numFmtId="0" fontId="14" fillId="0" borderId="0" xfId="0" applyFont="1" applyFill="1" applyAlignment="1"/>
    <xf numFmtId="0" fontId="15" fillId="0" borderId="0" xfId="0" applyFont="1" applyFill="1" applyAlignment="1">
      <alignment horizontal="left" indent="2"/>
    </xf>
    <xf numFmtId="0" fontId="16" fillId="0" borderId="0" xfId="0" applyFont="1" applyFill="1" applyAlignment="1">
      <alignment horizontal="left" indent="2"/>
    </xf>
    <xf numFmtId="0" fontId="17" fillId="0" borderId="0" xfId="0" applyFont="1" applyFill="1"/>
    <xf numFmtId="0" fontId="17" fillId="0" borderId="0" xfId="0" applyFont="1"/>
    <xf numFmtId="0" fontId="18" fillId="0" borderId="0" xfId="0" applyFont="1"/>
    <xf numFmtId="0" fontId="19" fillId="0" borderId="0" xfId="0" applyFont="1"/>
    <xf numFmtId="3" fontId="55" fillId="0" borderId="0" xfId="2" applyNumberFormat="1" applyFont="1" applyBorder="1"/>
    <xf numFmtId="0" fontId="44" fillId="0" borderId="0" xfId="0" applyFont="1"/>
    <xf numFmtId="0" fontId="9" fillId="2" borderId="0" xfId="0" applyFont="1" applyFill="1"/>
    <xf numFmtId="0" fontId="0" fillId="2" borderId="0" xfId="0" applyFill="1"/>
    <xf numFmtId="0" fontId="13" fillId="0" borderId="0" xfId="138"/>
    <xf numFmtId="165" fontId="0" fillId="0" borderId="0" xfId="139" applyNumberFormat="1" applyFont="1"/>
    <xf numFmtId="0" fontId="0" fillId="0" borderId="0" xfId="0" applyAlignment="1">
      <alignment horizontal="right"/>
    </xf>
    <xf numFmtId="0" fontId="57" fillId="0" borderId="0" xfId="0" applyFont="1"/>
    <xf numFmtId="0" fontId="58" fillId="0" borderId="0" xfId="0" applyFont="1"/>
    <xf numFmtId="0" fontId="9" fillId="2" borderId="0" xfId="0" applyFont="1" applyFill="1" applyBorder="1"/>
    <xf numFmtId="3" fontId="11" fillId="2" borderId="0" xfId="2" applyNumberFormat="1" applyFont="1" applyFill="1" applyBorder="1"/>
    <xf numFmtId="0" fontId="11" fillId="2" borderId="0" xfId="0" applyFont="1" applyFill="1" applyBorder="1"/>
    <xf numFmtId="165" fontId="11" fillId="2" borderId="0" xfId="1" applyNumberFormat="1" applyFont="1" applyFill="1" applyBorder="1"/>
    <xf numFmtId="3" fontId="9" fillId="2" borderId="0" xfId="0" applyNumberFormat="1" applyFont="1" applyFill="1" applyBorder="1"/>
    <xf numFmtId="0" fontId="11" fillId="2" borderId="0" xfId="0" applyFont="1" applyFill="1" applyBorder="1" applyAlignment="1">
      <alignment horizontal="right"/>
    </xf>
    <xf numFmtId="165" fontId="9" fillId="2" borderId="0" xfId="0" applyNumberFormat="1" applyFont="1" applyFill="1" applyBorder="1"/>
    <xf numFmtId="0" fontId="61" fillId="0" borderId="0" xfId="138" applyFont="1"/>
    <xf numFmtId="0" fontId="56" fillId="2" borderId="0" xfId="0" applyFont="1" applyFill="1" applyAlignment="1">
      <alignment horizontal="left" vertical="center"/>
    </xf>
    <xf numFmtId="0" fontId="6" fillId="2" borderId="0" xfId="0" applyFont="1" applyFill="1"/>
    <xf numFmtId="0" fontId="65" fillId="0" borderId="0" xfId="0" applyFont="1"/>
    <xf numFmtId="0" fontId="66" fillId="0" borderId="0" xfId="0" applyFont="1" applyAlignment="1">
      <alignment horizontal="left" vertical="center"/>
    </xf>
    <xf numFmtId="0" fontId="68" fillId="28" borderId="1" xfId="0" applyFont="1" applyFill="1" applyBorder="1" applyAlignment="1">
      <alignment horizontal="center" vertical="center" wrapText="1"/>
    </xf>
    <xf numFmtId="0" fontId="68" fillId="28" borderId="4" xfId="0" applyFont="1" applyFill="1" applyBorder="1" applyAlignment="1">
      <alignment horizontal="center" vertical="center" wrapText="1"/>
    </xf>
    <xf numFmtId="0" fontId="69" fillId="28" borderId="6" xfId="0" applyFont="1" applyFill="1" applyBorder="1" applyAlignment="1">
      <alignment horizontal="center" vertical="center" wrapText="1"/>
    </xf>
    <xf numFmtId="0" fontId="69" fillId="28" borderId="1" xfId="0" applyFont="1" applyFill="1" applyBorder="1" applyAlignment="1">
      <alignment horizontal="center" vertical="center" wrapText="1"/>
    </xf>
    <xf numFmtId="0" fontId="65" fillId="2" borderId="0" xfId="0" applyFont="1" applyFill="1"/>
    <xf numFmtId="0" fontId="68" fillId="28" borderId="0" xfId="0" applyFont="1" applyFill="1" applyAlignment="1">
      <alignment horizontal="center" vertical="center" wrapText="1"/>
    </xf>
    <xf numFmtId="0" fontId="69" fillId="0" borderId="0" xfId="0" applyFont="1"/>
    <xf numFmtId="0" fontId="65" fillId="2" borderId="0" xfId="0" applyFont="1" applyFill="1" applyAlignment="1">
      <alignment vertical="center" wrapText="1"/>
    </xf>
    <xf numFmtId="0" fontId="65" fillId="2" borderId="0" xfId="0" applyFont="1" applyFill="1" applyAlignment="1">
      <alignment horizontal="center" vertical="center" wrapText="1"/>
    </xf>
    <xf numFmtId="0" fontId="71" fillId="2" borderId="0" xfId="0" applyFont="1" applyFill="1" applyAlignment="1">
      <alignment horizontal="center" vertical="center" wrapText="1"/>
    </xf>
    <xf numFmtId="165" fontId="65" fillId="2" borderId="0" xfId="1" applyNumberFormat="1" applyFont="1" applyFill="1"/>
    <xf numFmtId="0" fontId="75" fillId="2" borderId="38" xfId="0" applyFont="1" applyFill="1" applyBorder="1"/>
    <xf numFmtId="167" fontId="75" fillId="2" borderId="38" xfId="0" applyNumberFormat="1" applyFont="1" applyFill="1" applyBorder="1"/>
    <xf numFmtId="165" fontId="65" fillId="0" borderId="0" xfId="1" applyNumberFormat="1" applyFont="1"/>
    <xf numFmtId="0" fontId="68" fillId="28" borderId="2" xfId="0" applyFont="1" applyFill="1" applyBorder="1" applyAlignment="1">
      <alignment horizontal="center" vertical="center" wrapText="1"/>
    </xf>
    <xf numFmtId="0" fontId="65" fillId="0" borderId="0" xfId="0" applyFont="1" applyFill="1" applyAlignment="1">
      <alignment horizontal="left" vertical="center" wrapText="1" indent="1"/>
    </xf>
    <xf numFmtId="0" fontId="65" fillId="0" borderId="0" xfId="0" applyFont="1" applyFill="1" applyAlignment="1">
      <alignment vertical="center" wrapText="1"/>
    </xf>
    <xf numFmtId="166" fontId="72" fillId="0" borderId="0" xfId="3" applyNumberFormat="1" applyFont="1" applyFill="1" applyBorder="1" applyAlignment="1">
      <alignment horizontal="right" vertical="distributed" wrapText="1"/>
    </xf>
    <xf numFmtId="166" fontId="72" fillId="0" borderId="0" xfId="3" applyNumberFormat="1" applyFont="1" applyFill="1" applyBorder="1" applyAlignment="1">
      <alignment vertical="distributed" wrapText="1"/>
    </xf>
    <xf numFmtId="166" fontId="72" fillId="0" borderId="0" xfId="0" applyNumberFormat="1" applyFont="1" applyFill="1" applyBorder="1" applyAlignment="1">
      <alignment vertical="center" wrapText="1"/>
    </xf>
    <xf numFmtId="166" fontId="65" fillId="0" borderId="0" xfId="0" applyNumberFormat="1" applyFont="1" applyFill="1" applyBorder="1" applyAlignment="1">
      <alignment vertical="center" wrapText="1"/>
    </xf>
    <xf numFmtId="0" fontId="65" fillId="0" borderId="0" xfId="0" applyFont="1" applyFill="1" applyBorder="1" applyAlignment="1">
      <alignment horizontal="left" vertical="center" wrapText="1" indent="1"/>
    </xf>
    <xf numFmtId="0" fontId="65" fillId="0" borderId="0" xfId="0" applyFont="1" applyFill="1" applyBorder="1"/>
    <xf numFmtId="0" fontId="73" fillId="0" borderId="0" xfId="0" applyFont="1" applyFill="1" applyBorder="1" applyAlignment="1">
      <alignment horizontal="center" vertical="center" wrapText="1"/>
    </xf>
    <xf numFmtId="166" fontId="73" fillId="0" borderId="0" xfId="0" applyNumberFormat="1" applyFont="1" applyFill="1" applyBorder="1" applyAlignment="1">
      <alignment vertical="center" wrapText="1"/>
    </xf>
    <xf numFmtId="166" fontId="72" fillId="0" borderId="0" xfId="0" applyNumberFormat="1" applyFont="1" applyFill="1" applyBorder="1" applyAlignment="1">
      <alignment horizontal="center" vertical="center" wrapText="1"/>
    </xf>
    <xf numFmtId="166" fontId="72" fillId="0" borderId="0" xfId="0" applyNumberFormat="1" applyFont="1" applyFill="1" applyBorder="1" applyAlignment="1">
      <alignment horizontal="right" vertical="center" wrapText="1" indent="1"/>
    </xf>
    <xf numFmtId="166" fontId="72" fillId="0" borderId="0" xfId="0" applyNumberFormat="1" applyFont="1" applyFill="1" applyBorder="1" applyAlignment="1">
      <alignment horizontal="right" vertical="distributed" wrapText="1"/>
    </xf>
    <xf numFmtId="166" fontId="72" fillId="0" borderId="0" xfId="0" applyNumberFormat="1" applyFont="1" applyFill="1" applyBorder="1" applyAlignment="1">
      <alignment vertical="distributed" wrapText="1"/>
    </xf>
    <xf numFmtId="167" fontId="72" fillId="0" borderId="0" xfId="0" applyNumberFormat="1" applyFont="1" applyFill="1" applyBorder="1" applyAlignment="1">
      <alignment vertical="center" wrapText="1"/>
    </xf>
    <xf numFmtId="167" fontId="65" fillId="0" borderId="0" xfId="0" applyNumberFormat="1" applyFont="1" applyFill="1" applyBorder="1" applyAlignment="1">
      <alignment vertical="center" wrapText="1"/>
    </xf>
    <xf numFmtId="167" fontId="73" fillId="0" borderId="0" xfId="0" applyNumberFormat="1" applyFont="1" applyFill="1" applyBorder="1"/>
    <xf numFmtId="167" fontId="65" fillId="0" borderId="0" xfId="0" applyNumberFormat="1" applyFont="1" applyFill="1" applyBorder="1"/>
    <xf numFmtId="167" fontId="73" fillId="0" borderId="0" xfId="0" applyNumberFormat="1" applyFont="1" applyFill="1" applyBorder="1" applyAlignment="1">
      <alignment horizontal="right"/>
    </xf>
    <xf numFmtId="167" fontId="73" fillId="0" borderId="0" xfId="0" applyNumberFormat="1" applyFont="1" applyFill="1" applyBorder="1" applyAlignment="1">
      <alignment horizontal="right" vertical="center"/>
    </xf>
    <xf numFmtId="0" fontId="65" fillId="0" borderId="0" xfId="0" applyFont="1" applyFill="1" applyBorder="1" applyAlignment="1">
      <alignment vertical="center" wrapText="1"/>
    </xf>
    <xf numFmtId="3" fontId="65" fillId="0" borderId="0" xfId="0" applyNumberFormat="1" applyFont="1" applyFill="1" applyBorder="1" applyAlignment="1">
      <alignment vertical="center" wrapText="1"/>
    </xf>
    <xf numFmtId="166" fontId="65" fillId="0" borderId="0" xfId="0" applyNumberFormat="1" applyFont="1" applyFill="1" applyBorder="1"/>
    <xf numFmtId="167" fontId="65" fillId="0" borderId="0" xfId="0" applyNumberFormat="1" applyFont="1" applyFill="1" applyBorder="1" applyAlignment="1">
      <alignment horizontal="right" vertical="center" wrapText="1" indent="1"/>
    </xf>
    <xf numFmtId="167" fontId="65" fillId="0" borderId="0" xfId="0" applyNumberFormat="1" applyFont="1" applyFill="1" applyBorder="1" applyAlignment="1">
      <alignment horizontal="center" vertical="center" wrapText="1"/>
    </xf>
    <xf numFmtId="167" fontId="67" fillId="0" borderId="0" xfId="0" applyNumberFormat="1" applyFont="1" applyFill="1" applyBorder="1" applyAlignment="1">
      <alignment vertical="center" wrapText="1"/>
    </xf>
    <xf numFmtId="168" fontId="67" fillId="0" borderId="0" xfId="3" applyNumberFormat="1" applyFont="1" applyFill="1" applyBorder="1" applyAlignment="1">
      <alignment horizontal="right" vertical="distributed" wrapText="1"/>
    </xf>
    <xf numFmtId="0" fontId="67" fillId="0" borderId="0" xfId="0" applyFont="1" applyFill="1" applyBorder="1" applyAlignment="1">
      <alignment vertical="center" wrapText="1"/>
    </xf>
    <xf numFmtId="0" fontId="67" fillId="0" borderId="0" xfId="0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right" vertical="center" wrapText="1" indent="1"/>
    </xf>
    <xf numFmtId="0" fontId="67" fillId="0" borderId="0" xfId="0" applyFont="1" applyFill="1" applyBorder="1" applyAlignment="1">
      <alignment horizontal="right" vertical="center" wrapText="1"/>
    </xf>
    <xf numFmtId="0" fontId="67" fillId="0" borderId="0" xfId="0" applyFont="1" applyFill="1" applyBorder="1" applyAlignment="1">
      <alignment horizontal="right" vertical="distributed" wrapText="1"/>
    </xf>
    <xf numFmtId="166" fontId="67" fillId="0" borderId="0" xfId="0" applyNumberFormat="1" applyFont="1" applyFill="1" applyBorder="1" applyAlignment="1">
      <alignment horizontal="right" vertical="center" wrapText="1"/>
    </xf>
    <xf numFmtId="166" fontId="67" fillId="0" borderId="0" xfId="0" applyNumberFormat="1" applyFont="1" applyFill="1" applyBorder="1"/>
    <xf numFmtId="167" fontId="67" fillId="0" borderId="0" xfId="0" applyNumberFormat="1" applyFont="1" applyFill="1" applyBorder="1"/>
    <xf numFmtId="167" fontId="67" fillId="0" borderId="0" xfId="0" applyNumberFormat="1" applyFont="1" applyFill="1" applyBorder="1" applyAlignment="1">
      <alignment vertical="center"/>
    </xf>
    <xf numFmtId="0" fontId="74" fillId="0" borderId="0" xfId="0" applyFont="1" applyFill="1" applyAlignment="1">
      <alignment horizontal="left" vertical="center" wrapText="1" indent="1"/>
    </xf>
    <xf numFmtId="0" fontId="65" fillId="0" borderId="0" xfId="0" applyFont="1" applyFill="1" applyAlignment="1">
      <alignment horizontal="left" vertical="center" wrapText="1" indent="2"/>
    </xf>
    <xf numFmtId="0" fontId="65" fillId="2" borderId="0" xfId="0" applyFont="1" applyFill="1" applyBorder="1" applyAlignment="1">
      <alignment vertical="center" wrapText="1"/>
    </xf>
    <xf numFmtId="0" fontId="65" fillId="2" borderId="0" xfId="0" applyFont="1" applyFill="1" applyBorder="1"/>
    <xf numFmtId="166" fontId="65" fillId="2" borderId="0" xfId="0" applyNumberFormat="1" applyFont="1" applyFill="1" applyBorder="1" applyAlignment="1">
      <alignment vertical="center" wrapText="1"/>
    </xf>
    <xf numFmtId="0" fontId="74" fillId="2" borderId="0" xfId="0" applyFont="1" applyFill="1" applyBorder="1" applyAlignment="1">
      <alignment horizontal="left" vertical="center" wrapText="1" indent="1"/>
    </xf>
    <xf numFmtId="0" fontId="65" fillId="2" borderId="0" xfId="0" applyFont="1" applyFill="1" applyBorder="1" applyAlignment="1">
      <alignment horizontal="left" vertical="center" wrapText="1" indent="2"/>
    </xf>
    <xf numFmtId="0" fontId="65" fillId="0" borderId="0" xfId="0" applyFont="1" applyFill="1" applyBorder="1" applyAlignment="1">
      <alignment horizontal="center" vertical="center" wrapText="1"/>
    </xf>
    <xf numFmtId="167" fontId="67" fillId="0" borderId="0" xfId="0" applyNumberFormat="1" applyFont="1" applyFill="1" applyBorder="1" applyAlignment="1">
      <alignment horizontal="right" vertical="center" wrapText="1" indent="1"/>
    </xf>
    <xf numFmtId="166" fontId="72" fillId="0" borderId="0" xfId="0" applyNumberFormat="1" applyFont="1" applyFill="1" applyBorder="1" applyAlignment="1">
      <alignment horizontal="right" vertical="center" wrapText="1"/>
    </xf>
    <xf numFmtId="167" fontId="67" fillId="0" borderId="0" xfId="0" applyNumberFormat="1" applyFont="1" applyFill="1" applyBorder="1" applyAlignment="1">
      <alignment horizontal="center" vertical="center" wrapText="1"/>
    </xf>
    <xf numFmtId="166" fontId="65" fillId="0" borderId="0" xfId="0" applyNumberFormat="1" applyFont="1" applyFill="1" applyBorder="1" applyAlignment="1">
      <alignment vertical="center"/>
    </xf>
    <xf numFmtId="0" fontId="74" fillId="0" borderId="0" xfId="0" applyFont="1" applyFill="1" applyBorder="1" applyAlignment="1">
      <alignment horizontal="left" vertical="center" wrapText="1" indent="1"/>
    </xf>
    <xf numFmtId="0" fontId="65" fillId="0" borderId="0" xfId="0" applyFont="1" applyFill="1" applyBorder="1" applyAlignment="1">
      <alignment horizontal="left" vertical="center" wrapText="1" indent="2"/>
    </xf>
    <xf numFmtId="166" fontId="72" fillId="0" borderId="0" xfId="0" applyNumberFormat="1" applyFont="1" applyFill="1" applyBorder="1" applyAlignment="1">
      <alignment vertical="center"/>
    </xf>
    <xf numFmtId="166" fontId="72" fillId="0" borderId="0" xfId="0" applyNumberFormat="1" applyFont="1" applyFill="1" applyBorder="1"/>
    <xf numFmtId="0" fontId="78" fillId="0" borderId="0" xfId="0" applyFont="1" applyAlignment="1">
      <alignment vertical="center"/>
    </xf>
    <xf numFmtId="0" fontId="79" fillId="0" borderId="0" xfId="0" applyFont="1"/>
    <xf numFmtId="0" fontId="80" fillId="2" borderId="0" xfId="0" applyFont="1" applyFill="1" applyAlignment="1">
      <alignment horizontal="left" vertical="center"/>
    </xf>
    <xf numFmtId="0" fontId="81" fillId="28" borderId="7" xfId="0" applyFont="1" applyFill="1" applyBorder="1" applyAlignment="1">
      <alignment horizontal="center" vertical="center" wrapText="1"/>
    </xf>
    <xf numFmtId="0" fontId="76" fillId="2" borderId="0" xfId="0" applyFont="1" applyFill="1" applyBorder="1" applyAlignment="1">
      <alignment horizontal="left" vertical="center" wrapText="1" indent="1"/>
    </xf>
    <xf numFmtId="166" fontId="76" fillId="2" borderId="0" xfId="0" applyNumberFormat="1" applyFont="1" applyFill="1" applyBorder="1" applyAlignment="1">
      <alignment horizontal="right" vertical="center" wrapText="1"/>
    </xf>
    <xf numFmtId="167" fontId="76" fillId="2" borderId="0" xfId="0" applyNumberFormat="1" applyFont="1" applyFill="1" applyBorder="1" applyAlignment="1">
      <alignment vertical="center" wrapText="1"/>
    </xf>
    <xf numFmtId="167" fontId="65" fillId="2" borderId="0" xfId="0" applyNumberFormat="1" applyFont="1" applyFill="1" applyBorder="1" applyAlignment="1">
      <alignment vertical="center" wrapText="1"/>
    </xf>
    <xf numFmtId="166" fontId="76" fillId="2" borderId="0" xfId="0" applyNumberFormat="1" applyFont="1" applyFill="1" applyBorder="1" applyAlignment="1">
      <alignment vertical="center" wrapText="1"/>
    </xf>
    <xf numFmtId="3" fontId="65" fillId="2" borderId="0" xfId="0" applyNumberFormat="1" applyFont="1" applyFill="1" applyBorder="1" applyAlignment="1">
      <alignment vertical="center" wrapText="1"/>
    </xf>
    <xf numFmtId="0" fontId="66" fillId="2" borderId="0" xfId="0" applyFont="1" applyFill="1" applyAlignment="1">
      <alignment horizontal="left" vertical="center"/>
    </xf>
    <xf numFmtId="0" fontId="69" fillId="2" borderId="0" xfId="0" applyFont="1" applyFill="1"/>
    <xf numFmtId="165" fontId="75" fillId="2" borderId="38" xfId="1" applyNumberFormat="1" applyFont="1" applyFill="1" applyBorder="1"/>
    <xf numFmtId="0" fontId="77" fillId="2" borderId="0" xfId="0" applyFont="1" applyFill="1" applyAlignment="1">
      <alignment horizontal="left" vertical="center"/>
    </xf>
    <xf numFmtId="0" fontId="77" fillId="0" borderId="0" xfId="0" applyFont="1"/>
    <xf numFmtId="0" fontId="77" fillId="0" borderId="0" xfId="0" applyFont="1" applyAlignment="1">
      <alignment horizontal="left" vertical="center"/>
    </xf>
    <xf numFmtId="0" fontId="69" fillId="28" borderId="33" xfId="0" applyFont="1" applyFill="1" applyBorder="1" applyAlignment="1">
      <alignment horizontal="center" vertical="center" wrapText="1"/>
    </xf>
    <xf numFmtId="0" fontId="69" fillId="28" borderId="34" xfId="0" applyFont="1" applyFill="1" applyBorder="1" applyAlignment="1">
      <alignment horizontal="center" vertical="center" wrapText="1"/>
    </xf>
    <xf numFmtId="0" fontId="72" fillId="2" borderId="38" xfId="0" applyFont="1" applyFill="1" applyBorder="1" applyAlignment="1">
      <alignment horizontal="left" vertical="center" wrapText="1" indent="1"/>
    </xf>
    <xf numFmtId="0" fontId="72" fillId="2" borderId="38" xfId="0" applyFont="1" applyFill="1" applyBorder="1" applyAlignment="1">
      <alignment horizontal="center" vertical="center" wrapText="1"/>
    </xf>
    <xf numFmtId="2" fontId="65" fillId="0" borderId="0" xfId="0" applyNumberFormat="1" applyFont="1" applyFill="1" applyAlignment="1">
      <alignment vertical="center" wrapText="1"/>
    </xf>
    <xf numFmtId="2" fontId="65" fillId="0" borderId="0" xfId="0" applyNumberFormat="1" applyFont="1" applyFill="1" applyAlignment="1">
      <alignment horizontal="right" vertical="center" wrapText="1" indent="1"/>
    </xf>
    <xf numFmtId="2" fontId="67" fillId="0" borderId="0" xfId="3" applyNumberFormat="1" applyFont="1" applyFill="1" applyBorder="1" applyAlignment="1">
      <alignment vertical="distributed" wrapText="1"/>
    </xf>
    <xf numFmtId="2" fontId="65" fillId="0" borderId="0" xfId="0" applyNumberFormat="1" applyFont="1" applyFill="1" applyAlignment="1">
      <alignment horizontal="left" vertical="center" wrapText="1" indent="1"/>
    </xf>
    <xf numFmtId="2" fontId="74" fillId="0" borderId="0" xfId="0" applyNumberFormat="1" applyFont="1" applyFill="1" applyAlignment="1">
      <alignment horizontal="center" vertical="center" wrapText="1"/>
    </xf>
    <xf numFmtId="2" fontId="65" fillId="0" borderId="0" xfId="0" applyNumberFormat="1" applyFont="1" applyFill="1" applyAlignment="1">
      <alignment horizontal="center" vertical="center" wrapText="1"/>
    </xf>
    <xf numFmtId="2" fontId="72" fillId="0" borderId="0" xfId="0" applyNumberFormat="1" applyFont="1" applyFill="1" applyAlignment="1">
      <alignment horizontal="center" vertical="center" wrapText="1"/>
    </xf>
    <xf numFmtId="2" fontId="72" fillId="0" borderId="0" xfId="0" applyNumberFormat="1" applyFont="1" applyFill="1" applyAlignment="1">
      <alignment horizontal="right" vertical="center" wrapText="1" indent="1"/>
    </xf>
    <xf numFmtId="0" fontId="82" fillId="28" borderId="1" xfId="0" applyFont="1" applyFill="1" applyBorder="1" applyAlignment="1">
      <alignment horizontal="center" vertical="center" wrapText="1"/>
    </xf>
    <xf numFmtId="0" fontId="0" fillId="0" borderId="39" xfId="0" applyBorder="1"/>
    <xf numFmtId="0" fontId="59" fillId="3" borderId="40" xfId="0" applyFont="1" applyFill="1" applyBorder="1" applyAlignment="1">
      <alignment horizontal="center"/>
    </xf>
    <xf numFmtId="0" fontId="33" fillId="0" borderId="41" xfId="0" applyFont="1" applyBorder="1" applyAlignment="1">
      <alignment horizontal="left" indent="1"/>
    </xf>
    <xf numFmtId="0" fontId="62" fillId="0" borderId="41" xfId="140" applyFont="1" applyFill="1" applyBorder="1" applyAlignment="1" applyProtection="1">
      <alignment horizontal="left"/>
    </xf>
    <xf numFmtId="0" fontId="62" fillId="0" borderId="42" xfId="140" applyFont="1" applyBorder="1" applyAlignment="1" applyProtection="1">
      <alignment horizontal="left" indent="2"/>
    </xf>
    <xf numFmtId="0" fontId="0" fillId="0" borderId="43" xfId="0" applyBorder="1"/>
    <xf numFmtId="0" fontId="0" fillId="3" borderId="44" xfId="0" applyFill="1" applyBorder="1"/>
    <xf numFmtId="0" fontId="83" fillId="0" borderId="39" xfId="0" applyFont="1" applyBorder="1"/>
    <xf numFmtId="0" fontId="84" fillId="0" borderId="0" xfId="140" applyFont="1" applyAlignment="1" applyProtection="1">
      <alignment horizontal="right"/>
    </xf>
    <xf numFmtId="0" fontId="78" fillId="2" borderId="0" xfId="0" applyFont="1" applyFill="1"/>
    <xf numFmtId="0" fontId="8" fillId="2" borderId="0" xfId="0" applyFont="1" applyFill="1"/>
    <xf numFmtId="0" fontId="84" fillId="2" borderId="0" xfId="140" applyFont="1" applyFill="1" applyAlignment="1" applyProtection="1">
      <alignment horizontal="right"/>
    </xf>
    <xf numFmtId="0" fontId="64" fillId="2" borderId="0" xfId="0" applyFont="1" applyFill="1" applyAlignment="1">
      <alignment horizontal="left" vertical="center" readingOrder="1"/>
    </xf>
    <xf numFmtId="0" fontId="64" fillId="2" borderId="0" xfId="0" applyFont="1" applyFill="1" applyAlignment="1">
      <alignment horizontal="left"/>
    </xf>
    <xf numFmtId="0" fontId="85" fillId="2" borderId="0" xfId="0" applyFont="1" applyFill="1"/>
    <xf numFmtId="0" fontId="84" fillId="0" borderId="0" xfId="140" applyFont="1" applyAlignment="1" applyProtection="1">
      <alignment horizontal="left"/>
    </xf>
    <xf numFmtId="0" fontId="86" fillId="0" borderId="0" xfId="0" applyFont="1"/>
    <xf numFmtId="0" fontId="86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8" fillId="0" borderId="0" xfId="0" applyFont="1"/>
    <xf numFmtId="0" fontId="88" fillId="2" borderId="0" xfId="0" applyFont="1" applyFill="1"/>
    <xf numFmtId="0" fontId="86" fillId="0" borderId="45" xfId="0" applyFont="1" applyBorder="1"/>
    <xf numFmtId="0" fontId="71" fillId="0" borderId="0" xfId="0" applyFont="1" applyFill="1" applyBorder="1" applyAlignment="1">
      <alignment horizontal="right" vertical="center" wrapText="1"/>
    </xf>
    <xf numFmtId="0" fontId="65" fillId="0" borderId="0" xfId="0" applyFont="1" applyFill="1" applyBorder="1" applyAlignment="1">
      <alignment horizontal="right"/>
    </xf>
    <xf numFmtId="0" fontId="65" fillId="0" borderId="0" xfId="0" applyFont="1" applyFill="1" applyBorder="1" applyAlignment="1"/>
    <xf numFmtId="166" fontId="74" fillId="0" borderId="0" xfId="0" applyNumberFormat="1" applyFont="1" applyFill="1" applyBorder="1" applyAlignment="1">
      <alignment vertical="center" wrapText="1"/>
    </xf>
    <xf numFmtId="3" fontId="65" fillId="0" borderId="0" xfId="0" applyNumberFormat="1" applyFont="1" applyFill="1" applyBorder="1" applyAlignment="1"/>
    <xf numFmtId="0" fontId="75" fillId="2" borderId="38" xfId="0" applyFont="1" applyFill="1" applyBorder="1" applyAlignment="1"/>
    <xf numFmtId="0" fontId="89" fillId="0" borderId="0" xfId="0" applyFont="1" applyAlignment="1">
      <alignment horizontal="center" vertical="center"/>
    </xf>
    <xf numFmtId="0" fontId="69" fillId="28" borderId="7" xfId="0" applyFont="1" applyFill="1" applyBorder="1" applyAlignment="1">
      <alignment horizontal="center" vertical="center" wrapText="1"/>
    </xf>
    <xf numFmtId="0" fontId="65" fillId="28" borderId="8" xfId="0" applyFont="1" applyFill="1" applyBorder="1" applyAlignment="1">
      <alignment horizontal="center" vertical="center" wrapText="1"/>
    </xf>
    <xf numFmtId="0" fontId="65" fillId="28" borderId="1" xfId="0" applyFont="1" applyFill="1" applyBorder="1" applyAlignment="1">
      <alignment horizontal="center" vertical="center" wrapText="1"/>
    </xf>
    <xf numFmtId="0" fontId="65" fillId="28" borderId="8" xfId="0" applyFont="1" applyFill="1" applyBorder="1"/>
    <xf numFmtId="0" fontId="65" fillId="28" borderId="1" xfId="0" applyFont="1" applyFill="1" applyBorder="1"/>
    <xf numFmtId="0" fontId="69" fillId="28" borderId="7" xfId="0" applyFont="1" applyFill="1" applyBorder="1" applyAlignment="1">
      <alignment horizontal="center"/>
    </xf>
    <xf numFmtId="0" fontId="65" fillId="28" borderId="8" xfId="0" applyFont="1" applyFill="1" applyBorder="1" applyAlignment="1">
      <alignment horizontal="center"/>
    </xf>
    <xf numFmtId="0" fontId="65" fillId="28" borderId="1" xfId="0" applyFont="1" applyFill="1" applyBorder="1" applyAlignment="1">
      <alignment horizontal="center"/>
    </xf>
    <xf numFmtId="0" fontId="68" fillId="28" borderId="2" xfId="0" applyFont="1" applyFill="1" applyBorder="1" applyAlignment="1">
      <alignment horizontal="center" vertical="center" wrapText="1"/>
    </xf>
    <xf numFmtId="0" fontId="65" fillId="28" borderId="3" xfId="0" applyFont="1" applyFill="1" applyBorder="1"/>
    <xf numFmtId="0" fontId="65" fillId="28" borderId="5" xfId="0" applyFont="1" applyFill="1" applyBorder="1"/>
    <xf numFmtId="0" fontId="65" fillId="28" borderId="3" xfId="0" applyFont="1" applyFill="1" applyBorder="1" applyAlignment="1">
      <alignment horizontal="center" vertical="center" wrapText="1"/>
    </xf>
    <xf numFmtId="0" fontId="65" fillId="28" borderId="5" xfId="0" applyFont="1" applyFill="1" applyBorder="1" applyAlignment="1">
      <alignment horizontal="center" vertical="center" wrapText="1"/>
    </xf>
    <xf numFmtId="0" fontId="81" fillId="28" borderId="7" xfId="0" applyFont="1" applyFill="1" applyBorder="1" applyAlignment="1">
      <alignment horizontal="center" vertical="center" wrapText="1"/>
    </xf>
    <xf numFmtId="0" fontId="81" fillId="28" borderId="1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/>
    </xf>
    <xf numFmtId="0" fontId="63" fillId="0" borderId="0" xfId="0" applyFont="1" applyAlignment="1">
      <alignment horizontal="center" vertical="center"/>
    </xf>
    <xf numFmtId="2" fontId="74" fillId="0" borderId="0" xfId="0" applyNumberFormat="1" applyFont="1" applyFill="1" applyAlignment="1">
      <alignment horizontal="center" wrapText="1"/>
    </xf>
    <xf numFmtId="2" fontId="65" fillId="0" borderId="0" xfId="0" applyNumberFormat="1" applyFont="1" applyFill="1" applyAlignment="1">
      <alignment horizontal="center" wrapText="1"/>
    </xf>
    <xf numFmtId="0" fontId="68" fillId="28" borderId="26" xfId="0" applyFont="1" applyFill="1" applyBorder="1" applyAlignment="1">
      <alignment horizontal="center" vertical="center" wrapText="1"/>
    </xf>
    <xf numFmtId="0" fontId="68" fillId="28" borderId="29" xfId="0" applyFont="1" applyFill="1" applyBorder="1" applyAlignment="1">
      <alignment horizontal="center" vertical="center" wrapText="1"/>
    </xf>
    <xf numFmtId="0" fontId="68" fillId="28" borderId="34" xfId="0" applyFont="1" applyFill="1" applyBorder="1" applyAlignment="1">
      <alignment horizontal="center" vertical="center" wrapText="1"/>
    </xf>
    <xf numFmtId="0" fontId="68" fillId="28" borderId="27" xfId="0" applyFont="1" applyFill="1" applyBorder="1" applyAlignment="1">
      <alignment horizontal="center" vertical="center" wrapText="1"/>
    </xf>
    <xf numFmtId="0" fontId="68" fillId="28" borderId="28" xfId="0" applyFont="1" applyFill="1" applyBorder="1" applyAlignment="1">
      <alignment horizontal="center" vertical="center" wrapText="1"/>
    </xf>
    <xf numFmtId="0" fontId="68" fillId="28" borderId="37" xfId="0" applyFont="1" applyFill="1" applyBorder="1" applyAlignment="1">
      <alignment horizontal="center" vertical="center" wrapText="1"/>
    </xf>
    <xf numFmtId="0" fontId="69" fillId="28" borderId="30" xfId="0" applyFont="1" applyFill="1" applyBorder="1" applyAlignment="1">
      <alignment horizontal="center" vertical="center" wrapText="1"/>
    </xf>
    <xf numFmtId="0" fontId="69" fillId="28" borderId="31" xfId="0" applyFont="1" applyFill="1" applyBorder="1" applyAlignment="1">
      <alignment horizontal="center" vertical="center" wrapText="1"/>
    </xf>
    <xf numFmtId="0" fontId="69" fillId="28" borderId="32" xfId="0" applyFont="1" applyFill="1" applyBorder="1" applyAlignment="1">
      <alignment horizontal="center" vertical="center" wrapText="1"/>
    </xf>
    <xf numFmtId="0" fontId="69" fillId="28" borderId="35" xfId="0" applyFont="1" applyFill="1" applyBorder="1" applyAlignment="1">
      <alignment horizontal="center" vertical="center" wrapText="1"/>
    </xf>
    <xf numFmtId="0" fontId="69" fillId="28" borderId="36" xfId="0" applyFont="1" applyFill="1" applyBorder="1" applyAlignment="1">
      <alignment horizontal="center" vertical="center" wrapText="1"/>
    </xf>
  </cellXfs>
  <cellStyles count="141">
    <cellStyle name="%" xfId="4" xr:uid="{00000000-0005-0000-0000-000000000000}"/>
    <cellStyle name="% 2" xfId="5" xr:uid="{00000000-0005-0000-0000-000001000000}"/>
    <cellStyle name="20% - Cor1" xfId="6" xr:uid="{00000000-0005-0000-0000-000002000000}"/>
    <cellStyle name="20% - Cor1 2" xfId="7" xr:uid="{00000000-0005-0000-0000-000003000000}"/>
    <cellStyle name="20% - Cor2" xfId="8" xr:uid="{00000000-0005-0000-0000-000004000000}"/>
    <cellStyle name="20% - Cor2 2" xfId="9" xr:uid="{00000000-0005-0000-0000-000005000000}"/>
    <cellStyle name="20% - Cor3" xfId="10" xr:uid="{00000000-0005-0000-0000-000006000000}"/>
    <cellStyle name="20% - Cor3 2" xfId="11" xr:uid="{00000000-0005-0000-0000-000007000000}"/>
    <cellStyle name="20% - Cor4" xfId="12" xr:uid="{00000000-0005-0000-0000-000008000000}"/>
    <cellStyle name="20% - Cor4 2" xfId="13" xr:uid="{00000000-0005-0000-0000-000009000000}"/>
    <cellStyle name="20% - Cor5" xfId="14" xr:uid="{00000000-0005-0000-0000-00000A000000}"/>
    <cellStyle name="20% - Cor5 2" xfId="15" xr:uid="{00000000-0005-0000-0000-00000B000000}"/>
    <cellStyle name="20% - Cor6" xfId="16" xr:uid="{00000000-0005-0000-0000-00000C000000}"/>
    <cellStyle name="20% - Cor6 2" xfId="17" xr:uid="{00000000-0005-0000-0000-00000D000000}"/>
    <cellStyle name="40% - Cor1" xfId="18" xr:uid="{00000000-0005-0000-0000-00000E000000}"/>
    <cellStyle name="40% - Cor1 2" xfId="19" xr:uid="{00000000-0005-0000-0000-00000F000000}"/>
    <cellStyle name="40% - Cor2" xfId="20" xr:uid="{00000000-0005-0000-0000-000010000000}"/>
    <cellStyle name="40% - Cor2 2" xfId="21" xr:uid="{00000000-0005-0000-0000-000011000000}"/>
    <cellStyle name="40% - Cor3" xfId="22" xr:uid="{00000000-0005-0000-0000-000012000000}"/>
    <cellStyle name="40% - Cor3 2" xfId="23" xr:uid="{00000000-0005-0000-0000-000013000000}"/>
    <cellStyle name="40% - Cor4" xfId="24" xr:uid="{00000000-0005-0000-0000-000014000000}"/>
    <cellStyle name="40% - Cor4 2" xfId="25" xr:uid="{00000000-0005-0000-0000-000015000000}"/>
    <cellStyle name="40% - Cor5" xfId="26" xr:uid="{00000000-0005-0000-0000-000016000000}"/>
    <cellStyle name="40% - Cor5 2" xfId="27" xr:uid="{00000000-0005-0000-0000-000017000000}"/>
    <cellStyle name="40% - Cor6" xfId="28" xr:uid="{00000000-0005-0000-0000-000018000000}"/>
    <cellStyle name="40% - Cor6 2" xfId="29" xr:uid="{00000000-0005-0000-0000-000019000000}"/>
    <cellStyle name="60% - Cor1" xfId="30" xr:uid="{00000000-0005-0000-0000-00001A000000}"/>
    <cellStyle name="60% - Cor1 2" xfId="31" xr:uid="{00000000-0005-0000-0000-00001B000000}"/>
    <cellStyle name="60% - Cor2" xfId="32" xr:uid="{00000000-0005-0000-0000-00001C000000}"/>
    <cellStyle name="60% - Cor2 2" xfId="33" xr:uid="{00000000-0005-0000-0000-00001D000000}"/>
    <cellStyle name="60% - Cor3" xfId="34" xr:uid="{00000000-0005-0000-0000-00001E000000}"/>
    <cellStyle name="60% - Cor3 2" xfId="35" xr:uid="{00000000-0005-0000-0000-00001F000000}"/>
    <cellStyle name="60% - Cor4" xfId="36" xr:uid="{00000000-0005-0000-0000-000020000000}"/>
    <cellStyle name="60% - Cor4 2" xfId="37" xr:uid="{00000000-0005-0000-0000-000021000000}"/>
    <cellStyle name="60% - Cor5" xfId="38" xr:uid="{00000000-0005-0000-0000-000022000000}"/>
    <cellStyle name="60% - Cor5 2" xfId="39" xr:uid="{00000000-0005-0000-0000-000023000000}"/>
    <cellStyle name="60% - Cor6" xfId="40" xr:uid="{00000000-0005-0000-0000-000024000000}"/>
    <cellStyle name="60% - Cor6 2" xfId="41" xr:uid="{00000000-0005-0000-0000-000025000000}"/>
    <cellStyle name="CABECALHO" xfId="42" xr:uid="{00000000-0005-0000-0000-000026000000}"/>
    <cellStyle name="Cabeçalho 1" xfId="43" xr:uid="{00000000-0005-0000-0000-000027000000}"/>
    <cellStyle name="Cabeçalho 1 2" xfId="44" xr:uid="{00000000-0005-0000-0000-000028000000}"/>
    <cellStyle name="Cabeçalho 2" xfId="45" xr:uid="{00000000-0005-0000-0000-000029000000}"/>
    <cellStyle name="Cabeçalho 2 2" xfId="46" xr:uid="{00000000-0005-0000-0000-00002A000000}"/>
    <cellStyle name="Cabeçalho 3" xfId="47" xr:uid="{00000000-0005-0000-0000-00002B000000}"/>
    <cellStyle name="Cabeçalho 3 2" xfId="48" xr:uid="{00000000-0005-0000-0000-00002C000000}"/>
    <cellStyle name="Cabeçalho 4" xfId="49" xr:uid="{00000000-0005-0000-0000-00002D000000}"/>
    <cellStyle name="Cabeçalho 4 2" xfId="50" xr:uid="{00000000-0005-0000-0000-00002E000000}"/>
    <cellStyle name="CABECALHO_III 01_Contas nacionais_10" xfId="51" xr:uid="{00000000-0005-0000-0000-00002F000000}"/>
    <cellStyle name="Cálculo" xfId="52" xr:uid="{00000000-0005-0000-0000-000030000000}"/>
    <cellStyle name="Cálculo 2" xfId="53" xr:uid="{00000000-0005-0000-0000-000031000000}"/>
    <cellStyle name="Célula Ligada" xfId="54" xr:uid="{00000000-0005-0000-0000-000032000000}"/>
    <cellStyle name="Célula Ligada 2" xfId="55" xr:uid="{00000000-0005-0000-0000-000033000000}"/>
    <cellStyle name="Comma" xfId="3" builtinId="3"/>
    <cellStyle name="Comma 2" xfId="56" xr:uid="{00000000-0005-0000-0000-000035000000}"/>
    <cellStyle name="Comma 3" xfId="57" xr:uid="{00000000-0005-0000-0000-000036000000}"/>
    <cellStyle name="Comma 4" xfId="58" xr:uid="{00000000-0005-0000-0000-000037000000}"/>
    <cellStyle name="Cor1" xfId="59" xr:uid="{00000000-0005-0000-0000-000038000000}"/>
    <cellStyle name="Cor1 2" xfId="60" xr:uid="{00000000-0005-0000-0000-000039000000}"/>
    <cellStyle name="Cor2" xfId="61" xr:uid="{00000000-0005-0000-0000-00003A000000}"/>
    <cellStyle name="Cor2 2" xfId="62" xr:uid="{00000000-0005-0000-0000-00003B000000}"/>
    <cellStyle name="Cor3" xfId="63" xr:uid="{00000000-0005-0000-0000-00003C000000}"/>
    <cellStyle name="Cor3 2" xfId="64" xr:uid="{00000000-0005-0000-0000-00003D000000}"/>
    <cellStyle name="Cor4" xfId="65" xr:uid="{00000000-0005-0000-0000-00003E000000}"/>
    <cellStyle name="Cor4 2" xfId="66" xr:uid="{00000000-0005-0000-0000-00003F000000}"/>
    <cellStyle name="Cor5" xfId="67" xr:uid="{00000000-0005-0000-0000-000040000000}"/>
    <cellStyle name="Cor5 2" xfId="68" xr:uid="{00000000-0005-0000-0000-000041000000}"/>
    <cellStyle name="Cor6" xfId="69" xr:uid="{00000000-0005-0000-0000-000042000000}"/>
    <cellStyle name="Cor6 2" xfId="70" xr:uid="{00000000-0005-0000-0000-000043000000}"/>
    <cellStyle name="Correcto" xfId="71" xr:uid="{00000000-0005-0000-0000-000044000000}"/>
    <cellStyle name="Correcto 2" xfId="72" xr:uid="{00000000-0005-0000-0000-000045000000}"/>
    <cellStyle name="DADOS" xfId="73" xr:uid="{00000000-0005-0000-0000-000046000000}"/>
    <cellStyle name="Entrada" xfId="74" xr:uid="{00000000-0005-0000-0000-000047000000}"/>
    <cellStyle name="Entrada 2" xfId="75" xr:uid="{00000000-0005-0000-0000-000048000000}"/>
    <cellStyle name="Euro" xfId="76" xr:uid="{00000000-0005-0000-0000-000049000000}"/>
    <cellStyle name="Hyperlink" xfId="140" builtinId="8"/>
    <cellStyle name="Hyperlink 2" xfId="77" xr:uid="{00000000-0005-0000-0000-00004B000000}"/>
    <cellStyle name="Hyperlink 3" xfId="78" xr:uid="{00000000-0005-0000-0000-00004C000000}"/>
    <cellStyle name="Incorrecto" xfId="79" xr:uid="{00000000-0005-0000-0000-00004D000000}"/>
    <cellStyle name="Incorrecto 2" xfId="80" xr:uid="{00000000-0005-0000-0000-00004E000000}"/>
    <cellStyle name="LineBottom2" xfId="81" xr:uid="{00000000-0005-0000-0000-00004F000000}"/>
    <cellStyle name="LineBottom3" xfId="82" xr:uid="{00000000-0005-0000-0000-000050000000}"/>
    <cellStyle name="Neutro" xfId="83" xr:uid="{00000000-0005-0000-0000-000051000000}"/>
    <cellStyle name="Neutro 2" xfId="84" xr:uid="{00000000-0005-0000-0000-000052000000}"/>
    <cellStyle name="Normal" xfId="0" builtinId="0"/>
    <cellStyle name="Normal 10" xfId="85" xr:uid="{00000000-0005-0000-0000-000054000000}"/>
    <cellStyle name="Normal 11" xfId="86" xr:uid="{00000000-0005-0000-0000-000055000000}"/>
    <cellStyle name="Normal 12" xfId="87" xr:uid="{00000000-0005-0000-0000-000056000000}"/>
    <cellStyle name="Normal 13" xfId="88" xr:uid="{00000000-0005-0000-0000-000057000000}"/>
    <cellStyle name="Normal 2" xfId="2" xr:uid="{00000000-0005-0000-0000-000058000000}"/>
    <cellStyle name="Normal 2 2" xfId="89" xr:uid="{00000000-0005-0000-0000-000059000000}"/>
    <cellStyle name="Normal 2 2 2" xfId="90" xr:uid="{00000000-0005-0000-0000-00005A000000}"/>
    <cellStyle name="Normal 2 2 3" xfId="138" xr:uid="{00000000-0005-0000-0000-00005B000000}"/>
    <cellStyle name="Normal 2 3" xfId="91" xr:uid="{00000000-0005-0000-0000-00005C000000}"/>
    <cellStyle name="Normal 2 4" xfId="92" xr:uid="{00000000-0005-0000-0000-00005D000000}"/>
    <cellStyle name="Normal 2 5" xfId="93" xr:uid="{00000000-0005-0000-0000-00005E000000}"/>
    <cellStyle name="Normal 2_03_3 CI_porGProd_2007_2010 FALTA_SALDO" xfId="94" xr:uid="{00000000-0005-0000-0000-00005F000000}"/>
    <cellStyle name="Normal 3" xfId="95" xr:uid="{00000000-0005-0000-0000-000060000000}"/>
    <cellStyle name="Normal 3 2" xfId="96" xr:uid="{00000000-0005-0000-0000-000061000000}"/>
    <cellStyle name="Normal 3 2 2" xfId="97" xr:uid="{00000000-0005-0000-0000-000062000000}"/>
    <cellStyle name="Normal 3 3" xfId="98" xr:uid="{00000000-0005-0000-0000-000063000000}"/>
    <cellStyle name="Normal 4" xfId="99" xr:uid="{00000000-0005-0000-0000-000064000000}"/>
    <cellStyle name="Normal 4 2" xfId="100" xr:uid="{00000000-0005-0000-0000-000065000000}"/>
    <cellStyle name="Normal 4 3" xfId="101" xr:uid="{00000000-0005-0000-0000-000066000000}"/>
    <cellStyle name="Normal 4_04 GRAF_E cap4" xfId="102" xr:uid="{00000000-0005-0000-0000-000067000000}"/>
    <cellStyle name="Normal 5" xfId="103" xr:uid="{00000000-0005-0000-0000-000068000000}"/>
    <cellStyle name="Normal 5 2" xfId="104" xr:uid="{00000000-0005-0000-0000-000069000000}"/>
    <cellStyle name="Normal 6" xfId="105" xr:uid="{00000000-0005-0000-0000-00006A000000}"/>
    <cellStyle name="Normal 7" xfId="106" xr:uid="{00000000-0005-0000-0000-00006B000000}"/>
    <cellStyle name="Normal 8" xfId="107" xr:uid="{00000000-0005-0000-0000-00006C000000}"/>
    <cellStyle name="Normal 9" xfId="108" xr:uid="{00000000-0005-0000-0000-00006D000000}"/>
    <cellStyle name="Nota" xfId="109" xr:uid="{00000000-0005-0000-0000-00006E000000}"/>
    <cellStyle name="Nota 2" xfId="110" xr:uid="{00000000-0005-0000-0000-00006F000000}"/>
    <cellStyle name="NUMLINHA" xfId="111" xr:uid="{00000000-0005-0000-0000-000070000000}"/>
    <cellStyle name="Percent" xfId="1" builtinId="5"/>
    <cellStyle name="Percent 2" xfId="112" xr:uid="{00000000-0005-0000-0000-000072000000}"/>
    <cellStyle name="Percent 2 2" xfId="139" xr:uid="{00000000-0005-0000-0000-000073000000}"/>
    <cellStyle name="Percent 3" xfId="113" xr:uid="{00000000-0005-0000-0000-000074000000}"/>
    <cellStyle name="Percent 3 2" xfId="114" xr:uid="{00000000-0005-0000-0000-000075000000}"/>
    <cellStyle name="Percent 3 3" xfId="115" xr:uid="{00000000-0005-0000-0000-000076000000}"/>
    <cellStyle name="Percent 4" xfId="116" xr:uid="{00000000-0005-0000-0000-000077000000}"/>
    <cellStyle name="Percent 4 2" xfId="117" xr:uid="{00000000-0005-0000-0000-000078000000}"/>
    <cellStyle name="Percent 5" xfId="118" xr:uid="{00000000-0005-0000-0000-000079000000}"/>
    <cellStyle name="Percent 6" xfId="119" xr:uid="{00000000-0005-0000-0000-00007A000000}"/>
    <cellStyle name="Percent 7" xfId="120" xr:uid="{00000000-0005-0000-0000-00007B000000}"/>
    <cellStyle name="Percent 8" xfId="121" xr:uid="{00000000-0005-0000-0000-00007C000000}"/>
    <cellStyle name="Percentagem 2" xfId="122" xr:uid="{00000000-0005-0000-0000-00007D000000}"/>
    <cellStyle name="QDTITULO" xfId="123" xr:uid="{00000000-0005-0000-0000-00007E000000}"/>
    <cellStyle name="Saída" xfId="124" xr:uid="{00000000-0005-0000-0000-00007F000000}"/>
    <cellStyle name="Saída 2" xfId="125" xr:uid="{00000000-0005-0000-0000-000080000000}"/>
    <cellStyle name="Standard_WBBasis" xfId="126" xr:uid="{00000000-0005-0000-0000-000081000000}"/>
    <cellStyle name="Texto de Aviso" xfId="127" xr:uid="{00000000-0005-0000-0000-000082000000}"/>
    <cellStyle name="Texto de Aviso 2" xfId="128" xr:uid="{00000000-0005-0000-0000-000083000000}"/>
    <cellStyle name="Texto Explicativo" xfId="129" xr:uid="{00000000-0005-0000-0000-000084000000}"/>
    <cellStyle name="Texto Explicativo 2" xfId="130" xr:uid="{00000000-0005-0000-0000-000085000000}"/>
    <cellStyle name="TITCOLUNA" xfId="131" xr:uid="{00000000-0005-0000-0000-000086000000}"/>
    <cellStyle name="Título" xfId="132" xr:uid="{00000000-0005-0000-0000-000087000000}"/>
    <cellStyle name="Título 2" xfId="133" xr:uid="{00000000-0005-0000-0000-000088000000}"/>
    <cellStyle name="Total 2" xfId="134" xr:uid="{00000000-0005-0000-0000-000089000000}"/>
    <cellStyle name="Verificar Célula" xfId="135" xr:uid="{00000000-0005-0000-0000-00008A000000}"/>
    <cellStyle name="Verificar Célula 2" xfId="136" xr:uid="{00000000-0005-0000-0000-00008B000000}"/>
    <cellStyle name="WithoutLine" xfId="137" xr:uid="{00000000-0005-0000-0000-00008C000000}"/>
  </cellStyles>
  <dxfs count="0"/>
  <tableStyles count="0" defaultTableStyle="TableStyleMedium9" defaultPivotStyle="PivotStyleLight16"/>
  <colors>
    <mruColors>
      <color rgb="FF3072C2"/>
      <color rgb="FF3476B1"/>
      <color rgb="FFFFA7A7"/>
      <color rgb="FFD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31146106736658"/>
          <c:y val="0.15548516478690499"/>
          <c:w val="0.78569476037717512"/>
          <c:h val="0.77203235316136565"/>
        </c:manualLayout>
      </c:layout>
      <c:barChart>
        <c:barDir val="bar"/>
        <c:grouping val="clustered"/>
        <c:varyColors val="0"/>
        <c:ser>
          <c:idx val="0"/>
          <c:order val="0"/>
          <c:tx>
            <c:v>Taxa de variação anual
2021/2019 (JAN-SET)</c:v>
          </c:tx>
          <c:spPr>
            <a:solidFill>
              <a:srgbClr val="9FC4E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9382716049382793E-3"/>
                  <c:y val="-1.226500856166505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B0-4EA8-A4FE-8E3E33574AE5}"/>
                </c:ext>
              </c:extLst>
            </c:dLbl>
            <c:dLbl>
              <c:idx val="2"/>
              <c:layout>
                <c:manualLayout>
                  <c:x val="-4.9382716049381813E-3"/>
                  <c:y val="-6.862480308448806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B0-4EA8-A4FE-8E3E33574AE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Tahoma" panose="020B0604030504040204" pitchFamily="34" charset="0"/>
                    <a:cs typeface="Calibri" panose="020F0502020204030204" pitchFamily="34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3"/>
              <c:pt idx="0">
                <c:v>Comércio 
Internacional</c:v>
              </c:pt>
              <c:pt idx="1">
                <c:v>Sociedades 
nacionais</c:v>
              </c:pt>
              <c:pt idx="2">
                <c:v>Filiais 
estrangeiras</c:v>
              </c:pt>
            </c:strLit>
          </c:cat>
          <c:val>
            <c:numLit>
              <c:formatCode>General</c:formatCode>
              <c:ptCount val="3"/>
              <c:pt idx="0">
                <c:v>4.8163545529007923E-2</c:v>
              </c:pt>
              <c:pt idx="1">
                <c:v>9.6233892085839878E-2</c:v>
              </c:pt>
              <c:pt idx="2">
                <c:v>-2.2201400849491071E-2</c:v>
              </c:pt>
            </c:numLit>
          </c:val>
          <c:extLst>
            <c:ext xmlns:c16="http://schemas.microsoft.com/office/drawing/2014/chart" uri="{C3380CC4-5D6E-409C-BE32-E72D297353CC}">
              <c16:uniqueId val="{00000002-F8B0-4EA8-A4FE-8E3E33574AE5}"/>
            </c:ext>
          </c:extLst>
        </c:ser>
        <c:ser>
          <c:idx val="1"/>
          <c:order val="1"/>
          <c:tx>
            <c:v>Taxa de variação anual
2021/2020 (JAN-SET)</c:v>
          </c:tx>
          <c:spPr>
            <a:solidFill>
              <a:srgbClr val="3476B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40740740740740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B0-4EA8-A4FE-8E3E33574AE5}"/>
                </c:ext>
              </c:extLst>
            </c:dLbl>
            <c:dLbl>
              <c:idx val="1"/>
              <c:layout>
                <c:manualLayout>
                  <c:x val="-1.2345679012345678E-2"/>
                  <c:y val="-6.862480308448806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B0-4EA8-A4FE-8E3E33574AE5}"/>
                </c:ext>
              </c:extLst>
            </c:dLbl>
            <c:dLbl>
              <c:idx val="2"/>
              <c:layout>
                <c:manualLayout>
                  <c:x val="-1.23456790123456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B0-4EA8-A4FE-8E3E33574AE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Tahoma" panose="020B0604030504040204" pitchFamily="34" charset="0"/>
                    <a:cs typeface="Calibri" panose="020F0502020204030204" pitchFamily="34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3"/>
              <c:pt idx="0">
                <c:v>Comércio 
Internacional</c:v>
              </c:pt>
              <c:pt idx="1">
                <c:v>Sociedades 
nacionais</c:v>
              </c:pt>
              <c:pt idx="2">
                <c:v>Filiais 
estrangeiras</c:v>
              </c:pt>
            </c:strLit>
          </c:cat>
          <c:val>
            <c:numLit>
              <c:formatCode>General</c:formatCode>
              <c:ptCount val="3"/>
              <c:pt idx="0">
                <c:v>0.20094425859483622</c:v>
              </c:pt>
              <c:pt idx="1">
                <c:v>0.2217927788252303</c:v>
              </c:pt>
              <c:pt idx="2">
                <c:v>0.16822986254075101</c:v>
              </c:pt>
            </c:numLit>
          </c:val>
          <c:extLst>
            <c:ext xmlns:c16="http://schemas.microsoft.com/office/drawing/2014/chart" uri="{C3380CC4-5D6E-409C-BE32-E72D297353CC}">
              <c16:uniqueId val="{00000006-F8B0-4EA8-A4FE-8E3E33574AE5}"/>
            </c:ext>
          </c:extLst>
        </c:ser>
        <c:ser>
          <c:idx val="2"/>
          <c:order val="2"/>
          <c:tx>
            <c:v>Taxa de variação 
anual 2020/2019</c:v>
          </c:tx>
          <c:spPr>
            <a:solidFill>
              <a:srgbClr val="892F69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ysClr val="windowText" lastClr="000000"/>
                    </a:solidFill>
                    <a:latin typeface="Calibri" panose="020F0502020204030204" pitchFamily="34" charset="0"/>
                    <a:cs typeface="Calibri" panose="020F0502020204030204" pitchFamily="34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3"/>
              <c:pt idx="0">
                <c:v>Comércio 
Internacional</c:v>
              </c:pt>
              <c:pt idx="1">
                <c:v>Sociedades 
nacionais</c:v>
              </c:pt>
              <c:pt idx="2">
                <c:v>Filiais 
estrangeiras</c:v>
              </c:pt>
            </c:strLit>
          </c:cat>
          <c:val>
            <c:numLit>
              <c:formatCode>General</c:formatCode>
              <c:ptCount val="3"/>
              <c:pt idx="0">
                <c:v>-0.10258980147584107</c:v>
              </c:pt>
              <c:pt idx="1">
                <c:v>-8.5285968532149425E-2</c:v>
              </c:pt>
              <c:pt idx="2">
                <c:v>-0.12819205965601455</c:v>
              </c:pt>
            </c:numLit>
          </c:val>
          <c:extLst>
            <c:ext xmlns:c16="http://schemas.microsoft.com/office/drawing/2014/chart" uri="{C3380CC4-5D6E-409C-BE32-E72D297353CC}">
              <c16:uniqueId val="{00000007-F8B0-4EA8-A4FE-8E3E33574A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86"/>
        <c:axId val="257139200"/>
        <c:axId val="161962752"/>
      </c:barChart>
      <c:catAx>
        <c:axId val="257139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1000">
                <a:solidFill>
                  <a:sysClr val="windowText" lastClr="000000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pt-PT"/>
          </a:p>
        </c:txPr>
        <c:crossAx val="161962752"/>
        <c:crossesAt val="0"/>
        <c:auto val="1"/>
        <c:lblAlgn val="ctr"/>
        <c:lblOffset val="100"/>
        <c:noMultiLvlLbl val="0"/>
      </c:catAx>
      <c:valAx>
        <c:axId val="161962752"/>
        <c:scaling>
          <c:orientation val="minMax"/>
          <c:max val="0.25"/>
          <c:min val="-0.25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solidFill>
                  <a:sysClr val="windowText" lastClr="000000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pt-PT"/>
          </a:p>
        </c:txPr>
        <c:crossAx val="257139200"/>
        <c:crosses val="autoZero"/>
        <c:crossBetween val="between"/>
        <c:majorUnit val="5.0000000000000024E-2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3404374453193352"/>
          <c:y val="2.1966773225465884E-2"/>
          <c:w val="0.81408457276173807"/>
          <c:h val="0.10552563276532757"/>
        </c:manualLayout>
      </c:layout>
      <c:overlay val="0"/>
      <c:txPr>
        <a:bodyPr/>
        <a:lstStyle/>
        <a:p>
          <a:pPr>
            <a:defRPr sz="900">
              <a:solidFill>
                <a:schemeClr val="tx1"/>
              </a:solidFill>
              <a:latin typeface="Calibri" panose="020F0502020204030204" pitchFamily="34" charset="0"/>
              <a:ea typeface="Tahoma" pitchFamily="34" charset="0"/>
              <a:cs typeface="Calibri" panose="020F0502020204030204" pitchFamily="34" charset="0"/>
            </a:defRPr>
          </a:pPr>
          <a:endParaRPr lang="pt-PT"/>
        </a:p>
      </c:txPr>
    </c:legend>
    <c:plotVisOnly val="1"/>
    <c:dispBlanksAs val="zero"/>
    <c:showDLblsOverMax val="0"/>
  </c:chart>
  <c:spPr>
    <a:solidFill>
      <a:sysClr val="window" lastClr="FFFFFF"/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1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PT" sz="1000" b="1" i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Tahoma" panose="020B0604030504040204" pitchFamily="34" charset="0"/>
                <a:cs typeface="Calibri" panose="020F0502020204030204" pitchFamily="34" charset="0"/>
              </a:rPr>
              <a:t>Sociedades nacionais</a:t>
            </a:r>
          </a:p>
        </c:rich>
      </c:tx>
      <c:layout>
        <c:manualLayout>
          <c:xMode val="edge"/>
          <c:yMode val="edge"/>
          <c:x val="0.39750238113484337"/>
          <c:y val="9.03309406489232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652592899571782"/>
          <c:y val="0.25935595161086838"/>
          <c:w val="0.44274269926787563"/>
          <c:h val="0.59575858966637651"/>
        </c:manualLayout>
      </c:layout>
      <c:pieChart>
        <c:varyColors val="1"/>
        <c:ser>
          <c:idx val="0"/>
          <c:order val="0"/>
          <c:tx>
            <c:v>PESO 2020</c:v>
          </c:tx>
          <c:spPr>
            <a:effectLst/>
          </c:spPr>
          <c:dPt>
            <c:idx val="0"/>
            <c:bubble3D val="0"/>
            <c:spPr>
              <a:solidFill>
                <a:srgbClr val="3476B1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27F4-4EF6-AF30-95772A1AA594}"/>
              </c:ext>
            </c:extLst>
          </c:dPt>
          <c:dPt>
            <c:idx val="1"/>
            <c:bubble3D val="0"/>
            <c:spPr>
              <a:solidFill>
                <a:srgbClr val="5D99CF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27F4-4EF6-AF30-95772A1AA594}"/>
              </c:ext>
            </c:extLst>
          </c:dPt>
          <c:dPt>
            <c:idx val="2"/>
            <c:bubble3D val="0"/>
            <c:spPr>
              <a:solidFill>
                <a:srgbClr val="82B0DA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27F4-4EF6-AF30-95772A1AA594}"/>
              </c:ext>
            </c:extLst>
          </c:dPt>
          <c:dPt>
            <c:idx val="3"/>
            <c:bubble3D val="0"/>
            <c:spPr>
              <a:solidFill>
                <a:srgbClr val="9BC0E1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27F4-4EF6-AF30-95772A1AA594}"/>
              </c:ext>
            </c:extLst>
          </c:dPt>
          <c:dPt>
            <c:idx val="4"/>
            <c:bubble3D val="0"/>
            <c:spPr>
              <a:solidFill>
                <a:srgbClr val="BBD4EB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9-27F4-4EF6-AF30-95772A1AA594}"/>
              </c:ext>
            </c:extLst>
          </c:dPt>
          <c:dPt>
            <c:idx val="5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B-27F4-4EF6-AF30-95772A1AA594}"/>
              </c:ext>
            </c:extLst>
          </c:dPt>
          <c:dLbls>
            <c:dLbl>
              <c:idx val="2"/>
              <c:layout>
                <c:manualLayout>
                  <c:x val="8.3509409588036487E-3"/>
                  <c:y val="-2.684600686631986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4-4EF6-AF30-95772A1AA594}"/>
                </c:ext>
              </c:extLst>
            </c:dLbl>
            <c:dLbl>
              <c:idx val="3"/>
              <c:layout>
                <c:manualLayout>
                  <c:x val="2.5042969904645142E-2"/>
                  <c:y val="4.5210047985734698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F4-4EF6-AF30-95772A1AA594}"/>
                </c:ext>
              </c:extLst>
            </c:dLbl>
            <c:dLbl>
              <c:idx val="4"/>
              <c:layout>
                <c:manualLayout>
                  <c:x val="8.3459800853085773E-3"/>
                  <c:y val="-1.35634781457124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F4-4EF6-AF30-95772A1AA59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Tahoma" panose="020B0604030504040204" pitchFamily="34" charset="0"/>
                    <a:cs typeface="Calibri" panose="020F0502020204030204" pitchFamily="34" charset="0"/>
                  </a:defRPr>
                </a:pPr>
                <a:endParaRPr lang="pt-PT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Espanha</c:v>
              </c:pt>
              <c:pt idx="1">
                <c:v>França</c:v>
              </c:pt>
              <c:pt idx="2">
                <c:v>Alemanha</c:v>
              </c:pt>
              <c:pt idx="3">
                <c:v>Estados Unidos</c:v>
              </c:pt>
              <c:pt idx="4">
                <c:v>Reino Unido</c:v>
              </c:pt>
              <c:pt idx="5">
                <c:v>Outros</c:v>
              </c:pt>
            </c:strLit>
          </c:cat>
          <c:val>
            <c:numLit>
              <c:formatCode>0.0%</c:formatCode>
              <c:ptCount val="6"/>
              <c:pt idx="0">
                <c:v>0.24672888860003497</c:v>
              </c:pt>
              <c:pt idx="1">
                <c:v>0.15462716261874371</c:v>
              </c:pt>
              <c:pt idx="2">
                <c:v>8.3145891677620626E-2</c:v>
              </c:pt>
              <c:pt idx="3">
                <c:v>5.4320796377845447E-2</c:v>
              </c:pt>
              <c:pt idx="4">
                <c:v>5.0109388034750853E-2</c:v>
              </c:pt>
              <c:pt idx="5">
                <c:v>0.41106787269100431</c:v>
              </c:pt>
            </c:numLit>
          </c:val>
          <c:extLst>
            <c:ext xmlns:c16="http://schemas.microsoft.com/office/drawing/2014/chart" uri="{C3380CC4-5D6E-409C-BE32-E72D297353CC}">
              <c16:uniqueId val="{0000000C-27F4-4EF6-AF30-95772A1AA5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pt-PT" sz="1000" b="1" i="0" baseline="0">
                <a:solidFill>
                  <a:sysClr val="windowText" lastClr="000000"/>
                </a:solidFill>
                <a:latin typeface="+mn-lt"/>
                <a:ea typeface="Tahoma" panose="020B0604030504040204" pitchFamily="34" charset="0"/>
                <a:cs typeface="Tahoma" panose="020B0604030504040204" pitchFamily="34" charset="0"/>
              </a:rPr>
              <a:t>Filiais estrangeiras</a:t>
            </a:r>
          </a:p>
        </c:rich>
      </c:tx>
      <c:layout>
        <c:manualLayout>
          <c:xMode val="edge"/>
          <c:yMode val="edge"/>
          <c:x val="0.40096713582046306"/>
          <c:y val="7.6840037020201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652592899571782"/>
          <c:y val="0.25935595161086838"/>
          <c:w val="0.44274269926787563"/>
          <c:h val="0.59575858966637651"/>
        </c:manualLayout>
      </c:layout>
      <c:pieChart>
        <c:varyColors val="1"/>
        <c:ser>
          <c:idx val="0"/>
          <c:order val="0"/>
          <c:tx>
            <c:v>PESO 2020</c:v>
          </c:tx>
          <c:spPr>
            <a:effectLst/>
          </c:spPr>
          <c:dPt>
            <c:idx val="0"/>
            <c:bubble3D val="0"/>
            <c:spPr>
              <a:solidFill>
                <a:srgbClr val="892F69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D3CF-4EFE-A395-CF896DFAB07F}"/>
              </c:ext>
            </c:extLst>
          </c:dPt>
          <c:dPt>
            <c:idx val="1"/>
            <c:bubble3D val="0"/>
            <c:spPr>
              <a:solidFill>
                <a:srgbClr val="C963A5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D3CF-4EFE-A395-CF896DFAB07F}"/>
              </c:ext>
            </c:extLst>
          </c:dPt>
          <c:dPt>
            <c:idx val="2"/>
            <c:bubble3D val="0"/>
            <c:spPr>
              <a:solidFill>
                <a:srgbClr val="D27CB3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D3CF-4EFE-A395-CF896DFAB07F}"/>
              </c:ext>
            </c:extLst>
          </c:dPt>
          <c:dPt>
            <c:idx val="3"/>
            <c:bubble3D val="0"/>
            <c:spPr>
              <a:solidFill>
                <a:srgbClr val="E1A9CD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D3CF-4EFE-A395-CF896DFAB07F}"/>
              </c:ext>
            </c:extLst>
          </c:dPt>
          <c:dPt>
            <c:idx val="4"/>
            <c:bubble3D val="0"/>
            <c:spPr>
              <a:solidFill>
                <a:srgbClr val="EBC7D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9-D3CF-4EFE-A395-CF896DFAB07F}"/>
              </c:ext>
            </c:extLst>
          </c:dPt>
          <c:dPt>
            <c:idx val="5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B-D3CF-4EFE-A395-CF896DFAB07F}"/>
              </c:ext>
            </c:extLst>
          </c:dPt>
          <c:dLbls>
            <c:dLbl>
              <c:idx val="2"/>
              <c:layout>
                <c:manualLayout>
                  <c:x val="1.9473953532386783E-2"/>
                  <c:y val="-9.042318763808225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CF-4EFE-A395-CF896DFAB07F}"/>
                </c:ext>
              </c:extLst>
            </c:dLbl>
            <c:dLbl>
              <c:idx val="3"/>
              <c:layout>
                <c:manualLayout>
                  <c:x val="3.6165913703004003E-2"/>
                  <c:y val="4.521159381903950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CF-4EFE-A395-CF896DFAB07F}"/>
                </c:ext>
              </c:extLst>
            </c:dLbl>
            <c:dLbl>
              <c:idx val="4"/>
              <c:layout>
                <c:manualLayout>
                  <c:x val="8.3459800853085773E-3"/>
                  <c:y val="-1.35634781457124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CF-4EFE-A395-CF896DFAB0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/>
                    </a:solidFill>
                    <a:latin typeface="Calibri" panose="020F0502020204030204" pitchFamily="34" charset="0"/>
                    <a:ea typeface="Tahoma" panose="020B0604030504040204" pitchFamily="34" charset="0"/>
                    <a:cs typeface="Calibri" panose="020F0502020204030204" pitchFamily="34" charset="0"/>
                  </a:defRPr>
                </a:pPr>
                <a:endParaRPr lang="pt-PT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Espanha</c:v>
              </c:pt>
              <c:pt idx="1">
                <c:v>Alemanha</c:v>
              </c:pt>
              <c:pt idx="2">
                <c:v>França</c:v>
              </c:pt>
              <c:pt idx="3">
                <c:v>Reino Unido</c:v>
              </c:pt>
              <c:pt idx="4">
                <c:v>Itália</c:v>
              </c:pt>
              <c:pt idx="5">
                <c:v>Outros</c:v>
              </c:pt>
            </c:strLit>
          </c:cat>
          <c:val>
            <c:numLit>
              <c:formatCode>0.0%</c:formatCode>
              <c:ptCount val="6"/>
              <c:pt idx="0">
                <c:v>0.26442556926868882</c:v>
              </c:pt>
              <c:pt idx="1">
                <c:v>0.17378299767999042</c:v>
              </c:pt>
              <c:pt idx="2">
                <c:v>0.106575656512209</c:v>
              </c:pt>
              <c:pt idx="3">
                <c:v>6.7601655496419541E-2</c:v>
              </c:pt>
              <c:pt idx="4">
                <c:v>4.7741114555616408E-2</c:v>
              </c:pt>
              <c:pt idx="5">
                <c:v>0.33987300648707586</c:v>
              </c:pt>
            </c:numLit>
          </c:val>
          <c:extLst>
            <c:ext xmlns:c16="http://schemas.microsoft.com/office/drawing/2014/chart" uri="{C3380CC4-5D6E-409C-BE32-E72D297353CC}">
              <c16:uniqueId val="{0000000C-D3CF-4EFE-A395-CF896DFAB0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076673728066877E-2"/>
          <c:y val="8.5269820431206705E-2"/>
          <c:w val="0.94399312524305723"/>
          <c:h val="0.68854808767269404"/>
        </c:manualLayout>
      </c:layout>
      <c:bar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rgbClr val="E1A9CD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9FC4E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B3-4967-BBC1-2A2BB4931EFB}"/>
              </c:ext>
            </c:extLst>
          </c:dPt>
          <c:dPt>
            <c:idx val="7"/>
            <c:invertIfNegative val="0"/>
            <c:bubble3D val="0"/>
            <c:spPr>
              <a:solidFill>
                <a:srgbClr val="9FC4E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B3-4967-BBC1-2A2BB4931EFB}"/>
              </c:ext>
            </c:extLst>
          </c:dPt>
          <c:dPt>
            <c:idx val="8"/>
            <c:invertIfNegative val="0"/>
            <c:bubble3D val="0"/>
            <c:spPr>
              <a:solidFill>
                <a:srgbClr val="9FC4E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2B3-4967-BBC1-2A2BB4931EFB}"/>
              </c:ext>
            </c:extLst>
          </c:dPt>
          <c:dPt>
            <c:idx val="9"/>
            <c:invertIfNegative val="0"/>
            <c:bubble3D val="0"/>
            <c:spPr>
              <a:solidFill>
                <a:srgbClr val="9FC4E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B3-4967-BBC1-2A2BB4931EFB}"/>
              </c:ext>
            </c:extLst>
          </c:dPt>
          <c:dPt>
            <c:idx val="10"/>
            <c:invertIfNegative val="0"/>
            <c:bubble3D val="0"/>
            <c:spPr>
              <a:solidFill>
                <a:srgbClr val="9FC4E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B3-4967-BBC1-2A2BB4931EFB}"/>
              </c:ext>
            </c:extLst>
          </c:dPt>
          <c:dPt>
            <c:idx val="11"/>
            <c:invertIfNegative val="0"/>
            <c:bubble3D val="0"/>
            <c:spPr>
              <a:solidFill>
                <a:srgbClr val="9FC4E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2B3-4967-BBC1-2A2BB4931EFB}"/>
              </c:ext>
            </c:extLst>
          </c:dPt>
          <c:cat>
            <c:strLit>
              <c:ptCount val="12"/>
              <c:pt idx="0">
                <c:v>Produtos alimentares 
e bebidas</c:v>
              </c:pt>
              <c:pt idx="1">
                <c:v>Fornecimentos 
industriais</c:v>
              </c:pt>
              <c:pt idx="2">
                <c:v>Combustíveis e 
lubrificantes</c:v>
              </c:pt>
              <c:pt idx="3">
                <c:v>Máquinas e outros 
bens de capital</c:v>
              </c:pt>
              <c:pt idx="4">
                <c:v>Material de 
transporte</c:v>
              </c:pt>
              <c:pt idx="5">
                <c:v>Bens de 
consumo</c:v>
              </c:pt>
              <c:pt idx="6">
                <c:v>Produtos alimentares 
e bebidas</c:v>
              </c:pt>
              <c:pt idx="7">
                <c:v>Fornecimentos 
industriais</c:v>
              </c:pt>
              <c:pt idx="8">
                <c:v>Combustíveis e 
lubrificantes</c:v>
              </c:pt>
              <c:pt idx="9">
                <c:v>Máquinas e outros 
bens de capital</c:v>
              </c:pt>
              <c:pt idx="10">
                <c:v>Material de 
transporte</c:v>
              </c:pt>
              <c:pt idx="11">
                <c:v>Bens de 
consumo</c:v>
              </c:pt>
            </c:strLit>
          </c:cat>
          <c:val>
            <c:numLit>
              <c:formatCode>#,##0</c:formatCode>
              <c:ptCount val="12"/>
              <c:pt idx="0">
                <c:v>1710.892859</c:v>
              </c:pt>
              <c:pt idx="1">
                <c:v>7338.2505490000003</c:v>
              </c:pt>
              <c:pt idx="2">
                <c:v>146.549643</c:v>
              </c:pt>
              <c:pt idx="3">
                <c:v>3847.0253400000001</c:v>
              </c:pt>
              <c:pt idx="4">
                <c:v>9162.9111400000002</c:v>
              </c:pt>
              <c:pt idx="5">
                <c:v>1947.4859159999999</c:v>
              </c:pt>
              <c:pt idx="6">
                <c:v>4486.745973</c:v>
              </c:pt>
              <c:pt idx="7">
                <c:v>11419.959792</c:v>
              </c:pt>
              <c:pt idx="8">
                <c:v>3357.568663</c:v>
              </c:pt>
              <c:pt idx="9">
                <c:v>4409.8368260000007</c:v>
              </c:pt>
              <c:pt idx="10">
                <c:v>2965.4016659999998</c:v>
              </c:pt>
              <c:pt idx="11">
                <c:v>9072.5801949999986</c:v>
              </c:pt>
            </c:numLit>
          </c:val>
          <c:extLst>
            <c:ext xmlns:c16="http://schemas.microsoft.com/office/drawing/2014/chart" uri="{C3380CC4-5D6E-409C-BE32-E72D297353CC}">
              <c16:uniqueId val="{0000000C-82B3-4967-BBC1-2A2BB4931EFB}"/>
            </c:ext>
          </c:extLst>
        </c:ser>
        <c:ser>
          <c:idx val="1"/>
          <c:order val="1"/>
          <c:tx>
            <c:v>2020</c:v>
          </c:tx>
          <c:spPr>
            <a:solidFill>
              <a:srgbClr val="892F69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3476B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2B3-4967-BBC1-2A2BB4931EFB}"/>
              </c:ext>
            </c:extLst>
          </c:dPt>
          <c:dPt>
            <c:idx val="7"/>
            <c:invertIfNegative val="0"/>
            <c:bubble3D val="0"/>
            <c:spPr>
              <a:solidFill>
                <a:srgbClr val="3476B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82B3-4967-BBC1-2A2BB4931EFB}"/>
              </c:ext>
            </c:extLst>
          </c:dPt>
          <c:dPt>
            <c:idx val="8"/>
            <c:invertIfNegative val="0"/>
            <c:bubble3D val="0"/>
            <c:spPr>
              <a:solidFill>
                <a:srgbClr val="3476B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82B3-4967-BBC1-2A2BB4931EFB}"/>
              </c:ext>
            </c:extLst>
          </c:dPt>
          <c:dPt>
            <c:idx val="9"/>
            <c:invertIfNegative val="0"/>
            <c:bubble3D val="0"/>
            <c:spPr>
              <a:solidFill>
                <a:srgbClr val="3476B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82B3-4967-BBC1-2A2BB4931EFB}"/>
              </c:ext>
            </c:extLst>
          </c:dPt>
          <c:dPt>
            <c:idx val="10"/>
            <c:invertIfNegative val="0"/>
            <c:bubble3D val="0"/>
            <c:spPr>
              <a:solidFill>
                <a:srgbClr val="3476B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82B3-4967-BBC1-2A2BB4931EFB}"/>
              </c:ext>
            </c:extLst>
          </c:dPt>
          <c:dPt>
            <c:idx val="11"/>
            <c:invertIfNegative val="0"/>
            <c:bubble3D val="0"/>
            <c:spPr>
              <a:solidFill>
                <a:srgbClr val="3476B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2B3-4967-BBC1-2A2BB4931EFB}"/>
              </c:ext>
            </c:extLst>
          </c:dPt>
          <c:cat>
            <c:strLit>
              <c:ptCount val="12"/>
              <c:pt idx="0">
                <c:v>Produtos alimentares 
e bebidas</c:v>
              </c:pt>
              <c:pt idx="1">
                <c:v>Fornecimentos 
industriais</c:v>
              </c:pt>
              <c:pt idx="2">
                <c:v>Combustíveis e 
lubrificantes</c:v>
              </c:pt>
              <c:pt idx="3">
                <c:v>Máquinas e outros 
bens de capital</c:v>
              </c:pt>
              <c:pt idx="4">
                <c:v>Material de 
transporte</c:v>
              </c:pt>
              <c:pt idx="5">
                <c:v>Bens de 
consumo</c:v>
              </c:pt>
              <c:pt idx="6">
                <c:v>Produtos alimentares 
e bebidas</c:v>
              </c:pt>
              <c:pt idx="7">
                <c:v>Fornecimentos 
industriais</c:v>
              </c:pt>
              <c:pt idx="8">
                <c:v>Combustíveis e 
lubrificantes</c:v>
              </c:pt>
              <c:pt idx="9">
                <c:v>Máquinas e outros 
bens de capital</c:v>
              </c:pt>
              <c:pt idx="10">
                <c:v>Material de 
transporte</c:v>
              </c:pt>
              <c:pt idx="11">
                <c:v>Bens de 
consumo</c:v>
              </c:pt>
            </c:strLit>
          </c:cat>
          <c:val>
            <c:numLit>
              <c:formatCode>#,##0</c:formatCode>
              <c:ptCount val="12"/>
              <c:pt idx="0">
                <c:v>1777.6422209999998</c:v>
              </c:pt>
              <c:pt idx="1">
                <c:v>6448.7215169999999</c:v>
              </c:pt>
              <c:pt idx="2">
                <c:v>59.675664999999995</c:v>
              </c:pt>
              <c:pt idx="3">
                <c:v>3730.125313</c:v>
              </c:pt>
              <c:pt idx="4">
                <c:v>7320.394765</c:v>
              </c:pt>
              <c:pt idx="5">
                <c:v>1721.7920449999999</c:v>
              </c:pt>
              <c:pt idx="6">
                <c:v>4463.3551719999996</c:v>
              </c:pt>
              <c:pt idx="7">
                <c:v>10433.432478999999</c:v>
              </c:pt>
              <c:pt idx="8">
                <c:v>2319.7214159999999</c:v>
              </c:pt>
              <c:pt idx="9">
                <c:v>4248.7741050000004</c:v>
              </c:pt>
              <c:pt idx="10">
                <c:v>2723.6921010000001</c:v>
              </c:pt>
              <c:pt idx="11">
                <c:v>8472.1547629999986</c:v>
              </c:pt>
            </c:numLit>
          </c:val>
          <c:extLst>
            <c:ext xmlns:c16="http://schemas.microsoft.com/office/drawing/2014/chart" uri="{C3380CC4-5D6E-409C-BE32-E72D297353CC}">
              <c16:uniqueId val="{00000019-82B3-4967-BBC1-2A2BB4931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88478880"/>
        <c:axId val="2088476800"/>
      </c:barChart>
      <c:catAx>
        <c:axId val="208847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b" anchorCtr="0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PT"/>
          </a:p>
        </c:txPr>
        <c:crossAx val="2088476800"/>
        <c:crosses val="autoZero"/>
        <c:auto val="1"/>
        <c:lblAlgn val="ctr"/>
        <c:lblOffset val="100"/>
        <c:noMultiLvlLbl val="0"/>
      </c:catAx>
      <c:valAx>
        <c:axId val="208847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pt-PT" sz="900">
                    <a:solidFill>
                      <a:schemeClr val="tx1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Milhões de euros</a:t>
                </a:r>
              </a:p>
            </c:rich>
          </c:tx>
          <c:layout>
            <c:manualLayout>
              <c:xMode val="edge"/>
              <c:yMode val="edge"/>
              <c:x val="0"/>
              <c:y val="1.27733503819412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pt-P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PT"/>
          </a:p>
        </c:txPr>
        <c:crossAx val="208847888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1434044897613125"/>
          <c:y val="0.93198410547536181"/>
          <c:w val="0.16599460225378837"/>
          <c:h val="5.3370347957984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82550</xdr:rowOff>
    </xdr:from>
    <xdr:to>
      <xdr:col>5</xdr:col>
      <xdr:colOff>3175</xdr:colOff>
      <xdr:row>5</xdr:row>
      <xdr:rowOff>666750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101B888-9F55-4597-8A32-C58649CE0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2550"/>
          <a:ext cx="11233150" cy="1504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180975</xdr:rowOff>
    </xdr:from>
    <xdr:to>
      <xdr:col>11</xdr:col>
      <xdr:colOff>753760</xdr:colOff>
      <xdr:row>23</xdr:row>
      <xdr:rowOff>54852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9091A7-4859-42B5-8731-C25817194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80975"/>
          <a:ext cx="10431160" cy="42553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266700</xdr:colOff>
      <xdr:row>18</xdr:row>
      <xdr:rowOff>154306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5E5A37-956D-4662-B0A3-DBFA586DE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133350</xdr:rowOff>
    </xdr:from>
    <xdr:to>
      <xdr:col>14</xdr:col>
      <xdr:colOff>246610</xdr:colOff>
      <xdr:row>16</xdr:row>
      <xdr:rowOff>94908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E3390AF-4DE1-4785-B389-4536CFA17DCF}"/>
            </a:ext>
          </a:extLst>
        </xdr:cNvPr>
        <xdr:cNvGrpSpPr/>
      </xdr:nvGrpSpPr>
      <xdr:grpSpPr>
        <a:xfrm>
          <a:off x="114300" y="323850"/>
          <a:ext cx="8304760" cy="2819058"/>
          <a:chOff x="609600" y="381000"/>
          <a:chExt cx="8666710" cy="2819058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6AB284BA-DD44-4FF6-98BC-B67803C3805E}"/>
              </a:ext>
            </a:extLst>
          </xdr:cNvPr>
          <xdr:cNvGraphicFramePr>
            <a:graphicFrameLocks/>
          </xdr:cNvGraphicFramePr>
        </xdr:nvGraphicFramePr>
        <xdr:xfrm>
          <a:off x="4709160" y="384810"/>
          <a:ext cx="4567150" cy="281524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A7100CD0-FCAA-4330-A685-7F3B9EE1FC57}"/>
              </a:ext>
            </a:extLst>
          </xdr:cNvPr>
          <xdr:cNvGraphicFramePr>
            <a:graphicFrameLocks/>
          </xdr:cNvGraphicFramePr>
        </xdr:nvGraphicFramePr>
        <xdr:xfrm>
          <a:off x="609600" y="381000"/>
          <a:ext cx="4555720" cy="2811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171450</xdr:rowOff>
    </xdr:from>
    <xdr:to>
      <xdr:col>15</xdr:col>
      <xdr:colOff>490282</xdr:colOff>
      <xdr:row>20</xdr:row>
      <xdr:rowOff>61914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722DD76-AE6D-44F9-8E21-19DDF2B07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0.51779</cdr:x>
      <cdr:y>0.08722</cdr:y>
    </cdr:from>
    <cdr:to>
      <cdr:x>0.51779</cdr:x>
      <cdr:y>0.77651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BDFDB74D-6258-4B28-8BDA-D1E144DD6C8C}"/>
            </a:ext>
          </a:extLst>
        </cdr:cNvPr>
        <cdr:cNvCxnSpPr/>
      </cdr:nvCxnSpPr>
      <cdr:spPr>
        <a:xfrm xmlns:a="http://schemas.openxmlformats.org/drawingml/2006/main" flipV="1">
          <a:off x="4809189" y="288936"/>
          <a:ext cx="0" cy="228326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0.21421</cdr:x>
      <cdr:y>0.10176</cdr:y>
    </cdr:from>
    <cdr:to>
      <cdr:x>0.35221</cdr:x>
      <cdr:y>0.18046</cdr:y>
    </cdr:to>
    <cdr:sp macro="" textlink="">
      <cdr:nvSpPr>
        <cdr:cNvPr id="18" name="TextBox 17">
          <a:extLst xmlns:a="http://schemas.openxmlformats.org/drawingml/2006/main">
            <a:ext uri="{FF2B5EF4-FFF2-40B4-BE49-F238E27FC236}">
              <a16:creationId xmlns:a16="http://schemas.microsoft.com/office/drawing/2014/main" id="{38B85F46-C234-4309-B9C7-ADD04B87E678}"/>
            </a:ext>
          </a:extLst>
        </cdr:cNvPr>
        <cdr:cNvSpPr txBox="1"/>
      </cdr:nvSpPr>
      <cdr:spPr>
        <a:xfrm xmlns:a="http://schemas.openxmlformats.org/drawingml/2006/main">
          <a:off x="1981203" y="357189"/>
          <a:ext cx="12763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PT" sz="1000" b="1">
              <a:latin typeface="Calibri" panose="020F0502020204030204" pitchFamily="34" charset="0"/>
              <a:cs typeface="Calibri" panose="020F0502020204030204" pitchFamily="34" charset="0"/>
            </a:rPr>
            <a:t>Filiais estrangeiras</a:t>
          </a:r>
        </a:p>
      </cdr:txBody>
    </cdr:sp>
  </cdr:relSizeAnchor>
  <cdr:relSizeAnchor xmlns:cdr="http://schemas.openxmlformats.org/drawingml/2006/chartDrawing">
    <cdr:from>
      <cdr:x>0.71919</cdr:x>
      <cdr:y>0.09588</cdr:y>
    </cdr:from>
    <cdr:to>
      <cdr:x>0.86715</cdr:x>
      <cdr:y>0.17458</cdr:y>
    </cdr:to>
    <cdr:sp macro="" textlink="">
      <cdr:nvSpPr>
        <cdr:cNvPr id="19" name="TextBox 1">
          <a:extLst xmlns:a="http://schemas.openxmlformats.org/drawingml/2006/main">
            <a:ext uri="{FF2B5EF4-FFF2-40B4-BE49-F238E27FC236}">
              <a16:creationId xmlns:a16="http://schemas.microsoft.com/office/drawing/2014/main" id="{CA5054A8-532C-4C89-924D-96C41E23DBD0}"/>
            </a:ext>
          </a:extLst>
        </cdr:cNvPr>
        <cdr:cNvSpPr txBox="1"/>
      </cdr:nvSpPr>
      <cdr:spPr>
        <a:xfrm xmlns:a="http://schemas.openxmlformats.org/drawingml/2006/main">
          <a:off x="6651625" y="336550"/>
          <a:ext cx="1368428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PT" sz="1000" b="1">
              <a:latin typeface="Calibri" panose="020F0502020204030204" pitchFamily="34" charset="0"/>
              <a:cs typeface="Calibri" panose="020F0502020204030204" pitchFamily="34" charset="0"/>
            </a:rPr>
            <a:t>Sociedades nacionais</a:t>
          </a:r>
          <a:r>
            <a:rPr lang="pt-PT" sz="1000" b="1" baseline="0">
              <a:latin typeface="Calibri" panose="020F0502020204030204" pitchFamily="34" charset="0"/>
              <a:cs typeface="Calibri" panose="020F0502020204030204" pitchFamily="34" charset="0"/>
            </a:rPr>
            <a:t> </a:t>
          </a:r>
          <a:endParaRPr lang="pt-PT" sz="1000" b="1">
            <a:latin typeface="Calibri" panose="020F0502020204030204" pitchFamily="34" charset="0"/>
            <a:cs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0.70361</cdr:x>
      <cdr:y>0.9213</cdr:y>
    </cdr:from>
    <cdr:to>
      <cdr:x>0.855</cdr:x>
      <cdr:y>0.97286</cdr:y>
    </cdr:to>
    <cdr:sp macro="" textlink="">
      <cdr:nvSpPr>
        <cdr:cNvPr id="20" name="TextBox 19">
          <a:extLst xmlns:a="http://schemas.openxmlformats.org/drawingml/2006/main">
            <a:ext uri="{FF2B5EF4-FFF2-40B4-BE49-F238E27FC236}">
              <a16:creationId xmlns:a16="http://schemas.microsoft.com/office/drawing/2014/main" id="{71748488-05E8-44F4-A8C2-B270C172112A}"/>
            </a:ext>
          </a:extLst>
        </cdr:cNvPr>
        <cdr:cNvSpPr txBox="1"/>
      </cdr:nvSpPr>
      <cdr:spPr>
        <a:xfrm xmlns:a="http://schemas.openxmlformats.org/drawingml/2006/main">
          <a:off x="6547756" y="3100344"/>
          <a:ext cx="1408824" cy="1735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PT" sz="90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2019               2020</a:t>
          </a:r>
        </a:p>
      </cdr:txBody>
    </cdr:sp>
  </cdr:relSizeAnchor>
  <cdr:relSizeAnchor xmlns:cdr="http://schemas.openxmlformats.org/drawingml/2006/chartDrawing">
    <cdr:from>
      <cdr:x>0.7034</cdr:x>
      <cdr:y>0.94573</cdr:y>
    </cdr:from>
    <cdr:to>
      <cdr:x>0.71061</cdr:x>
      <cdr:y>0.96472</cdr:y>
    </cdr:to>
    <cdr:sp macro="" textlink="">
      <cdr:nvSpPr>
        <cdr:cNvPr id="21" name="Rectangle 20">
          <a:extLst xmlns:a="http://schemas.openxmlformats.org/drawingml/2006/main">
            <a:ext uri="{FF2B5EF4-FFF2-40B4-BE49-F238E27FC236}">
              <a16:creationId xmlns:a16="http://schemas.microsoft.com/office/drawing/2014/main" id="{3E2804EE-7581-4B51-8DFE-E16467FCC28F}"/>
            </a:ext>
          </a:extLst>
        </cdr:cNvPr>
        <cdr:cNvSpPr/>
      </cdr:nvSpPr>
      <cdr:spPr>
        <a:xfrm xmlns:a="http://schemas.openxmlformats.org/drawingml/2006/main" flipH="1" flipV="1">
          <a:off x="6505578" y="3319464"/>
          <a:ext cx="66676" cy="66674"/>
        </a:xfrm>
        <a:prstGeom xmlns:a="http://schemas.openxmlformats.org/drawingml/2006/main" prst="rect">
          <a:avLst/>
        </a:prstGeom>
        <a:solidFill xmlns:a="http://schemas.openxmlformats.org/drawingml/2006/main">
          <a:srgbClr val="9FC4E3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PT"/>
        </a:p>
      </cdr:txBody>
    </cdr:sp>
  </cdr:relSizeAnchor>
  <cdr:relSizeAnchor xmlns:cdr="http://schemas.openxmlformats.org/drawingml/2006/chartDrawing">
    <cdr:from>
      <cdr:x>0.76882</cdr:x>
      <cdr:y>0.94709</cdr:y>
    </cdr:from>
    <cdr:to>
      <cdr:x>0.77603</cdr:x>
      <cdr:y>0.96609</cdr:y>
    </cdr:to>
    <cdr:sp macro="" textlink="">
      <cdr:nvSpPr>
        <cdr:cNvPr id="22" name="Rectangle 21">
          <a:extLst xmlns:a="http://schemas.openxmlformats.org/drawingml/2006/main">
            <a:ext uri="{FF2B5EF4-FFF2-40B4-BE49-F238E27FC236}">
              <a16:creationId xmlns:a16="http://schemas.microsoft.com/office/drawing/2014/main" id="{80E61BB5-264B-40A4-A154-66543CEF18B0}"/>
            </a:ext>
          </a:extLst>
        </cdr:cNvPr>
        <cdr:cNvSpPr/>
      </cdr:nvSpPr>
      <cdr:spPr>
        <a:xfrm xmlns:a="http://schemas.openxmlformats.org/drawingml/2006/main" flipH="1" flipV="1">
          <a:off x="7154576" y="3187128"/>
          <a:ext cx="67097" cy="63938"/>
        </a:xfrm>
        <a:prstGeom xmlns:a="http://schemas.openxmlformats.org/drawingml/2006/main" prst="rect">
          <a:avLst/>
        </a:prstGeom>
        <a:solidFill xmlns:a="http://schemas.openxmlformats.org/drawingml/2006/main">
          <a:srgbClr val="3476B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PT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57150</xdr:rowOff>
    </xdr:from>
    <xdr:to>
      <xdr:col>11</xdr:col>
      <xdr:colOff>539757</xdr:colOff>
      <xdr:row>16</xdr:row>
      <xdr:rowOff>59750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2BF019-A5ED-467B-ACBC-715989678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19075"/>
          <a:ext cx="7407282" cy="2155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15</xdr:row>
      <xdr:rowOff>123825</xdr:rowOff>
    </xdr:from>
    <xdr:to>
      <xdr:col>12</xdr:col>
      <xdr:colOff>505385</xdr:colOff>
      <xdr:row>16</xdr:row>
      <xdr:rowOff>149290</xdr:rowOff>
    </xdr:to>
    <xdr:sp macro="" textlink="">
      <xdr:nvSpPr>
        <xdr:cNvPr id="4" name="TextBox 5">
          <a:extLst>
            <a:ext uri="{FF2B5EF4-FFF2-40B4-BE49-F238E27FC236}">
              <a16:creationId xmlns:a16="http://schemas.microsoft.com/office/drawing/2014/main" id="{C024C881-EAFF-4C84-9E58-D0A24D475D6D}"/>
            </a:ext>
          </a:extLst>
        </xdr:cNvPr>
        <xdr:cNvSpPr txBox="1"/>
      </xdr:nvSpPr>
      <xdr:spPr>
        <a:xfrm>
          <a:off x="5715000" y="2543175"/>
          <a:ext cx="2315135" cy="20644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pt-PT" sz="700" b="0">
              <a:latin typeface="+mn-lt"/>
              <a:ea typeface="Tahoma" pitchFamily="34" charset="0"/>
              <a:cs typeface="Arial" pitchFamily="34" charset="0"/>
            </a:rPr>
            <a:t>Os dados de 2018 desta figura foram revistos </a:t>
          </a:r>
          <a:endParaRPr lang="pt-PT" sz="700" b="0">
            <a:latin typeface="Arial" pitchFamily="34" charset="0"/>
            <a:ea typeface="Tahoma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9</xdr:col>
      <xdr:colOff>0</xdr:colOff>
      <xdr:row>2</xdr:row>
      <xdr:rowOff>0</xdr:rowOff>
    </xdr:from>
    <xdr:to>
      <xdr:col>17</xdr:col>
      <xdr:colOff>381000</xdr:colOff>
      <xdr:row>16</xdr:row>
      <xdr:rowOff>66675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E24206B-7504-4FF9-A7ED-DDB626CE3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371475"/>
          <a:ext cx="4629150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7</xdr:col>
      <xdr:colOff>548817</xdr:colOff>
      <xdr:row>16</xdr:row>
      <xdr:rowOff>142446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05D6C9-655C-48E1-8F69-9775A3544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361950"/>
          <a:ext cx="4974767" cy="2377646"/>
        </a:xfrm>
        <a:prstGeom prst="rect">
          <a:avLst/>
        </a:prstGeom>
      </xdr:spPr>
    </xdr:pic>
    <xdr:clientData/>
  </xdr:twoCellAnchor>
  <xdr:twoCellAnchor>
    <xdr:from>
      <xdr:col>2</xdr:col>
      <xdr:colOff>298450</xdr:colOff>
      <xdr:row>1</xdr:row>
      <xdr:rowOff>133350</xdr:rowOff>
    </xdr:from>
    <xdr:to>
      <xdr:col>6</xdr:col>
      <xdr:colOff>755650</xdr:colOff>
      <xdr:row>2</xdr:row>
      <xdr:rowOff>139700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E8F455A-F805-4AD7-95CD-147336339145}"/>
            </a:ext>
          </a:extLst>
        </xdr:cNvPr>
        <xdr:cNvSpPr txBox="1"/>
      </xdr:nvSpPr>
      <xdr:spPr>
        <a:xfrm>
          <a:off x="1130300" y="317500"/>
          <a:ext cx="3403600" cy="184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PT" sz="1000" b="1">
              <a:latin typeface="+mn-lt"/>
              <a:ea typeface="Tahoma" pitchFamily="34" charset="0"/>
              <a:cs typeface="Arial" pitchFamily="34" charset="0"/>
            </a:rPr>
            <a:t>Produtividade aparente do trabalho (€)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66674</xdr:colOff>
      <xdr:row>1</xdr:row>
      <xdr:rowOff>104774</xdr:rowOff>
    </xdr:from>
    <xdr:to>
      <xdr:col>9</xdr:col>
      <xdr:colOff>19049</xdr:colOff>
      <xdr:row>14</xdr:row>
      <xdr:rowOff>133349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4EFA3D-35C3-45C6-BAF1-06ED8AF38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49" y="295274"/>
          <a:ext cx="7515225" cy="2505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0</xdr:row>
      <xdr:rowOff>190499</xdr:rowOff>
    </xdr:from>
    <xdr:to>
      <xdr:col>6</xdr:col>
      <xdr:colOff>719023</xdr:colOff>
      <xdr:row>15</xdr:row>
      <xdr:rowOff>9524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D9C73F-1A24-4A24-BC4F-3BE6938B6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49" y="190499"/>
          <a:ext cx="5481524" cy="2676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14</xdr:col>
      <xdr:colOff>363630</xdr:colOff>
      <xdr:row>32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0648BB-4A1C-44B2-9E97-D65F4BD7D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5300"/>
          <a:ext cx="8726580" cy="423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</xdr:row>
      <xdr:rowOff>1</xdr:rowOff>
    </xdr:from>
    <xdr:to>
      <xdr:col>14</xdr:col>
      <xdr:colOff>342901</xdr:colOff>
      <xdr:row>60</xdr:row>
      <xdr:rowOff>35403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3C4321-9816-41B2-9689-D31CB491A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6" y="5257801"/>
          <a:ext cx="8705850" cy="34644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140047</xdr:colOff>
      <xdr:row>29</xdr:row>
      <xdr:rowOff>133350</xdr:rowOff>
    </xdr:to>
    <xdr:pic>
      <xdr:nvPicPr>
        <xdr:cNvPr id="6" name="Picture 5" descr="Graphical user interface, application&#10;&#10;Description automatically generated">
          <a:extLst>
            <a:ext uri="{FF2B5EF4-FFF2-40B4-BE49-F238E27FC236}">
              <a16:creationId xmlns:a16="http://schemas.microsoft.com/office/drawing/2014/main" id="{F421B025-07D3-42D2-AF37-ACB4A6AFD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6845647" cy="5467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12</xdr:col>
      <xdr:colOff>266700</xdr:colOff>
      <xdr:row>6</xdr:row>
      <xdr:rowOff>114300</xdr:rowOff>
    </xdr:to>
    <xdr:sp macro="" textlink="">
      <xdr:nvSpPr>
        <xdr:cNvPr id="13" name="AutoShape 1" descr="Image result for luxembourg flag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8315325" y="21717000"/>
          <a:ext cx="876300" cy="8763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8</xdr:col>
      <xdr:colOff>30972</xdr:colOff>
      <xdr:row>47</xdr:row>
      <xdr:rowOff>138545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1898C3-0411-4005-8710-522BB63AB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728654" cy="87110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10</xdr:col>
      <xdr:colOff>9525</xdr:colOff>
      <xdr:row>53</xdr:row>
      <xdr:rowOff>176741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B6B1A2-8B20-4066-9C27-439F88015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0525"/>
          <a:ext cx="5953125" cy="98827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-sas.int.ine.pt\DEE_EP\DEM_CS\SERVICO\07_Difusao\Anuario%20Estatistico\2011\Contas%20Nacionais\III%2001_Contas%20nacionais_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II.01.01"/>
      <sheetName val="III.01.02"/>
      <sheetName val="III.01.03a"/>
      <sheetName val="III.01.03b"/>
      <sheetName val="III.01.04a"/>
      <sheetName val="III.01.04b"/>
      <sheetName val="III.01.04c"/>
      <sheetName val="III.01.05"/>
      <sheetName val="III.01.06"/>
      <sheetName val="III.01.07"/>
      <sheetName val="III.01.08"/>
      <sheetName val="III.01.09"/>
      <sheetName val="III.01.10"/>
      <sheetName val="III.01.11"/>
      <sheetName val="III.01.12"/>
      <sheetName val="III.01.13"/>
      <sheetName val="III.01.14"/>
      <sheetName val="III.01.15"/>
      <sheetName val="III.01.Classificações"/>
      <sheetName val="III.01.Indicadores"/>
      <sheetName val="III.01. Para saber ma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6:E25"/>
  <sheetViews>
    <sheetView showGridLines="0" tabSelected="1" workbookViewId="0"/>
  </sheetViews>
  <sheetFormatPr defaultRowHeight="15"/>
  <cols>
    <col min="1" max="3" width="1.7109375" customWidth="1"/>
    <col min="4" max="4" width="3" customWidth="1"/>
    <col min="5" max="5" width="158.42578125" customWidth="1"/>
  </cols>
  <sheetData>
    <row r="6" spans="4:5" ht="60.95" customHeight="1"/>
    <row r="7" spans="4:5" ht="17.25">
      <c r="D7" s="136"/>
      <c r="E7" s="131" t="s">
        <v>64</v>
      </c>
    </row>
    <row r="8" spans="4:5">
      <c r="D8" s="130"/>
      <c r="E8" s="132"/>
    </row>
    <row r="9" spans="4:5">
      <c r="D9" s="137" t="s">
        <v>52</v>
      </c>
      <c r="E9" s="133" t="str">
        <f>'Figura 1'!B1</f>
        <v>Figura 1. Evolução do número de sociedades e do pessoal ao serviço</v>
      </c>
    </row>
    <row r="10" spans="4:5">
      <c r="D10" s="137" t="s">
        <v>52</v>
      </c>
      <c r="E10" s="133" t="str">
        <f>'Figura 2'!B1</f>
        <v>Figura 2. Evolução dos Gastos com Pessoal, Volume de Negócios e VAB</v>
      </c>
    </row>
    <row r="11" spans="4:5">
      <c r="D11" s="137" t="s">
        <v>52</v>
      </c>
      <c r="E11" s="133" t="str">
        <f>'Figura 3'!B1</f>
        <v>Figura 3. Indicadores das Filias de empresas estrangeiras e Sociedades Nacionais, por dimensão  (2020)</v>
      </c>
    </row>
    <row r="12" spans="4:5">
      <c r="D12" s="137" t="s">
        <v>52</v>
      </c>
      <c r="E12" s="133" t="str">
        <f>'Figura 4'!B1</f>
        <v>Figura 4. Evolução do peso das principais variáveis (2010-2020)</v>
      </c>
    </row>
    <row r="13" spans="4:5">
      <c r="D13" s="137" t="s">
        <v>52</v>
      </c>
      <c r="E13" s="133" t="str">
        <f>'Figura 5'!B1</f>
        <v>Figura 5. Evolução da Produtividade Aparente do Trabalho e da Remuneração Média Mensal</v>
      </c>
    </row>
    <row r="14" spans="4:5">
      <c r="D14" s="137" t="s">
        <v>52</v>
      </c>
      <c r="E14" s="133" t="str">
        <f>'Figura 6'!B1</f>
        <v>Figura 6. Sociedades com e sem perfil exportador (2020)</v>
      </c>
    </row>
    <row r="15" spans="4:5">
      <c r="D15" s="137" t="s">
        <v>52</v>
      </c>
      <c r="E15" s="133" t="str">
        <f>'Figura 7'!B1</f>
        <v>Figura 7. Evolução do peso do VAB nas sociedades com perfil exportador</v>
      </c>
    </row>
    <row r="16" spans="4:5">
      <c r="D16" s="137" t="s">
        <v>52</v>
      </c>
      <c r="E16" s="133" t="str">
        <f>'Figura 8'!B1</f>
        <v>Figura 8. Distribuição do VAB por Setor de Atividade</v>
      </c>
    </row>
    <row r="17" spans="4:5">
      <c r="D17" s="137" t="s">
        <v>52</v>
      </c>
      <c r="E17" s="133" t="str">
        <f>'Figura 9'!B1</f>
        <v>Figura 9. Taxa de investimento das sociedades</v>
      </c>
    </row>
    <row r="18" spans="4:5">
      <c r="D18" s="137" t="s">
        <v>52</v>
      </c>
      <c r="E18" s="133" t="str">
        <f>'Figura 10'!B1</f>
        <v>Figura 10. A origem do controlo do capital (2020)</v>
      </c>
    </row>
    <row r="19" spans="4:5">
      <c r="D19" s="137" t="s">
        <v>52</v>
      </c>
      <c r="E19" s="133" t="str">
        <f>'Figura 11'!B1</f>
        <v>Figura 11. Distribuição setorial dos países de origem do controlo do capital das filiais estrangeiras com maior peso no VAB (2020)</v>
      </c>
    </row>
    <row r="20" spans="4:5">
      <c r="D20" s="137" t="s">
        <v>52</v>
      </c>
      <c r="E20" s="133" t="str">
        <f>'Figura 12'!B1</f>
        <v>Figura 12. Distribuição setorial dos países de origem do controlo do capital das filiais estrangeiras com maior peso no Número de pessoas ao serviço (2020)</v>
      </c>
    </row>
    <row r="21" spans="4:5">
      <c r="D21" s="137" t="s">
        <v>52</v>
      </c>
      <c r="E21" s="133" t="str">
        <f>'Figura 13'!B1</f>
        <v>Figura 13. Peso das Filiais Estrangeiras no VAB gerado pelas Sociedades (2018)</v>
      </c>
    </row>
    <row r="22" spans="4:5">
      <c r="D22" s="137" t="s">
        <v>52</v>
      </c>
      <c r="E22" s="133" t="str">
        <f>'Figura 14'!B1</f>
        <v>Figura 14.  Comércio Internacional de bens – Exportações - Taxas de variação anual Filiais estrangeiras, Sociedades nacionais e Comércio Internacional de bens total</v>
      </c>
    </row>
    <row r="23" spans="4:5">
      <c r="D23" s="137" t="s">
        <v>52</v>
      </c>
      <c r="E23" s="133" t="str">
        <f>'Figura 15'!B1</f>
        <v>Figura 15 – Comércio Internacional de bens – Exportações: Principais Parceiros (2020)</v>
      </c>
    </row>
    <row r="24" spans="4:5">
      <c r="D24" s="137" t="s">
        <v>52</v>
      </c>
      <c r="E24" s="133" t="str">
        <f>'Figura 16'!B1</f>
        <v>Figura 16 – Comércio Internacional de bens – Exportações: Variação anual por tipo de bem (CGCE) - Filiais estrangeiras e Sociedades nacionais</v>
      </c>
    </row>
    <row r="25" spans="4:5">
      <c r="D25" s="135"/>
      <c r="E25" s="134"/>
    </row>
  </sheetData>
  <hyperlinks>
    <hyperlink ref="E10" location="'Figura 2'!A1" display="&gt;&gt; Figura 2 – Evolução dos Gastos com Pessoal, Volume de Negócios e VAB (2017-2019)" xr:uid="{8D95430D-2006-4DCC-9E39-6C24F5FB8F12}"/>
    <hyperlink ref="E9" location="'Figura 1'!A1" display="'Figura 1'!A1" xr:uid="{31E09411-7996-4D69-92E6-CF2440DBF356}"/>
    <hyperlink ref="E12" location="'Figura 5'!A1" display="&gt;&gt; Figura 5 – Evolução da Produtividade Aparente do Trabalho e da Remuneração Média Mensal (2010-2019)" xr:uid="{CBD3D9DC-AC18-4545-9F5E-22753D94C84D}"/>
    <hyperlink ref="E11" location="'Figura 3'!A1" display="&gt;&gt; Figura 3 – Distribuição das Sociedades Nacionais e Filiais Estrangeiras por idade (2018)" xr:uid="{A7C24351-6BCB-4076-A184-F3CBA39EDD1B}"/>
    <hyperlink ref="E13" location="'Figura 5'!A1" display="'Figura 5'!A1" xr:uid="{6D0EBE40-6F23-4C7F-889A-12A03839183F}"/>
    <hyperlink ref="E14" location="'Figura 6'!A1" display="'Figura 6'!A1" xr:uid="{13CFB3BB-DEEB-4273-9EC4-8F3C548C7807}"/>
    <hyperlink ref="E15" location="'Figura 7'!A1" display="'Figura 7'!A1" xr:uid="{8E722A37-CCB6-42E8-852B-71BE4C0DDD52}"/>
    <hyperlink ref="E16" location="'Figura 8'!A1" display="'Figura 8'!A1" xr:uid="{F0219F58-FC3C-422A-9C5D-29CA67975C47}"/>
    <hyperlink ref="E17" location="'Figura 9'!A1" display="'Figura 9'!A1" xr:uid="{123A7135-91AA-419B-8AFE-52A20D8DFDA5}"/>
    <hyperlink ref="E18" location="'Figura 10'!A1" display="'Figura 10'!A1" xr:uid="{B44C56BF-52AF-4378-8E1B-99F6D1B04BBD}"/>
    <hyperlink ref="E19" location="'Figura 11'!A1" display="'Figura 11'!A1" xr:uid="{49AD51F5-D6F0-46F5-9D91-0D30A9DE3E5E}"/>
    <hyperlink ref="E20" location="'Figura 12'!A1" display="'Figura 12'!A1" xr:uid="{685BAC65-332C-4245-913B-B898FB70C169}"/>
    <hyperlink ref="E21:E23" location="'Figura 10'!A1" display="&gt;&gt; Figura 10 – Distribuição setorial dos países de origem do controlo do capital das filiais estrangeiras com maior peso no Número de pessoas ao serviço (2018)" xr:uid="{BECEC6A1-9ECE-4FB2-94B4-8C43271E2929}"/>
    <hyperlink ref="E24" location="'Figura 16'!A1" display="'Figura 16'!A1" xr:uid="{D97AF617-1416-4579-BA10-A2FFAF52D8E6}"/>
    <hyperlink ref="E21" location="'Figura 13'!A1" display="'Figura 13'!A1" xr:uid="{37DA030A-8CA5-4D1C-A8C2-AE4EBC0E59E9}"/>
    <hyperlink ref="E22" location="'Figura 14'!A1" display="'Figura 14'!A1" xr:uid="{93ABC042-548F-40F5-B98B-7C990A5E8ACD}"/>
    <hyperlink ref="E23" location="'Figura 15'!A1" display="'Figura 15'!A1" xr:uid="{86594840-0999-455E-851C-F7B027DD2EA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M23"/>
  <sheetViews>
    <sheetView showGridLines="0" zoomScaleNormal="100" workbookViewId="0">
      <selection activeCell="H1" sqref="H1"/>
    </sheetView>
  </sheetViews>
  <sheetFormatPr defaultColWidth="9.140625" defaultRowHeight="12.75"/>
  <cols>
    <col min="1" max="1" width="2.7109375" style="32" customWidth="1"/>
    <col min="2" max="2" width="26.5703125" style="32" customWidth="1"/>
    <col min="3" max="3" width="6.7109375" style="32" customWidth="1"/>
    <col min="4" max="4" width="8.140625" style="32" customWidth="1"/>
    <col min="5" max="5" width="8" style="32" customWidth="1"/>
    <col min="6" max="8" width="6.7109375" style="32" customWidth="1"/>
    <col min="9" max="9" width="7.42578125" style="32" customWidth="1"/>
    <col min="10" max="16384" width="9.140625" style="32"/>
  </cols>
  <sheetData>
    <row r="1" spans="2:9" ht="15">
      <c r="B1" s="148" t="s">
        <v>71</v>
      </c>
      <c r="C1" s="42"/>
      <c r="D1" s="42"/>
      <c r="E1" s="42"/>
      <c r="F1" s="42"/>
      <c r="G1" s="42"/>
      <c r="H1" s="138" t="s">
        <v>53</v>
      </c>
      <c r="I1" s="42"/>
    </row>
    <row r="2" spans="2:9" ht="15" customHeight="1">
      <c r="B2" s="178"/>
      <c r="C2" s="181" t="s">
        <v>30</v>
      </c>
      <c r="D2" s="182"/>
      <c r="E2" s="182"/>
      <c r="F2" s="182"/>
      <c r="G2" s="182"/>
      <c r="H2" s="183"/>
    </row>
    <row r="3" spans="2:9" ht="23.25" customHeight="1">
      <c r="B3" s="179"/>
      <c r="C3" s="184" t="s">
        <v>31</v>
      </c>
      <c r="D3" s="185"/>
      <c r="E3" s="186"/>
      <c r="F3" s="184" t="s">
        <v>32</v>
      </c>
      <c r="G3" s="185"/>
      <c r="H3" s="186"/>
    </row>
    <row r="4" spans="2:9" ht="25.5">
      <c r="B4" s="179"/>
      <c r="C4" s="117">
        <v>2019</v>
      </c>
      <c r="D4" s="36" t="s">
        <v>50</v>
      </c>
      <c r="E4" s="37" t="s">
        <v>51</v>
      </c>
      <c r="F4" s="117">
        <v>2019</v>
      </c>
      <c r="G4" s="36" t="s">
        <v>50</v>
      </c>
      <c r="H4" s="37" t="s">
        <v>51</v>
      </c>
    </row>
    <row r="5" spans="2:9">
      <c r="B5" s="180"/>
      <c r="C5" s="187" t="s">
        <v>5</v>
      </c>
      <c r="D5" s="188"/>
      <c r="E5" s="118" t="s">
        <v>29</v>
      </c>
      <c r="F5" s="187" t="s">
        <v>5</v>
      </c>
      <c r="G5" s="188"/>
      <c r="H5" s="118" t="s">
        <v>29</v>
      </c>
    </row>
    <row r="6" spans="2:9" ht="3" customHeight="1">
      <c r="B6" s="41"/>
      <c r="C6" s="42"/>
      <c r="D6" s="42"/>
      <c r="E6" s="42"/>
      <c r="F6" s="42"/>
      <c r="G6" s="42"/>
      <c r="H6" s="42"/>
    </row>
    <row r="7" spans="2:9" ht="22.5" customHeight="1">
      <c r="B7" s="121" t="s">
        <v>6</v>
      </c>
      <c r="C7" s="122">
        <v>22.994929714666299</v>
      </c>
      <c r="D7" s="122">
        <v>22.828144771494944</v>
      </c>
      <c r="E7" s="123">
        <v>-0.16678494317135417</v>
      </c>
      <c r="F7" s="122">
        <v>0.70782275262522176</v>
      </c>
      <c r="G7" s="122">
        <v>0.82531369937408239</v>
      </c>
      <c r="H7" s="123">
        <v>0.11749094674886063</v>
      </c>
    </row>
    <row r="8" spans="2:9" ht="3" customHeight="1">
      <c r="B8" s="121"/>
      <c r="C8" s="122"/>
      <c r="D8" s="122"/>
      <c r="E8" s="122"/>
      <c r="F8" s="122"/>
      <c r="G8" s="122"/>
      <c r="H8" s="122"/>
    </row>
    <row r="9" spans="2:9" ht="11.25" customHeight="1">
      <c r="B9" s="124" t="s">
        <v>7</v>
      </c>
      <c r="C9" s="122">
        <v>22.051966607188824</v>
      </c>
      <c r="D9" s="122">
        <v>23.030831045189885</v>
      </c>
      <c r="E9" s="123">
        <v>0.97886443800106093</v>
      </c>
      <c r="F9" s="122">
        <v>0.73705501409709639</v>
      </c>
      <c r="G9" s="122">
        <v>0.81869089530702732</v>
      </c>
      <c r="H9" s="123">
        <v>8.1635881209930927E-2</v>
      </c>
    </row>
    <row r="10" spans="2:9" ht="11.25" customHeight="1">
      <c r="B10" s="124" t="s">
        <v>8</v>
      </c>
      <c r="C10" s="122">
        <v>25.591699812868313</v>
      </c>
      <c r="D10" s="122">
        <v>22.28606466395323</v>
      </c>
      <c r="E10" s="123">
        <v>-3.3056351489150835</v>
      </c>
      <c r="F10" s="122">
        <v>0.62732176388977479</v>
      </c>
      <c r="G10" s="122">
        <v>0.84302624732047327</v>
      </c>
      <c r="H10" s="123">
        <v>0.21570448343069848</v>
      </c>
    </row>
    <row r="11" spans="2:9" ht="18.75" customHeight="1">
      <c r="B11" s="176" t="s">
        <v>8</v>
      </c>
      <c r="C11" s="177"/>
      <c r="D11" s="177"/>
      <c r="E11" s="177"/>
      <c r="F11" s="177"/>
      <c r="G11" s="177"/>
      <c r="H11" s="177"/>
    </row>
    <row r="12" spans="2:9" ht="20.100000000000001" customHeight="1">
      <c r="B12" s="125" t="s">
        <v>11</v>
      </c>
      <c r="C12" s="122"/>
      <c r="D12" s="122"/>
      <c r="E12" s="122"/>
      <c r="F12" s="122"/>
      <c r="G12" s="122"/>
      <c r="H12" s="122"/>
    </row>
    <row r="13" spans="2:9" ht="11.25" customHeight="1">
      <c r="B13" s="126" t="s">
        <v>35</v>
      </c>
      <c r="C13" s="122">
        <v>28.752388161720955</v>
      </c>
      <c r="D13" s="122">
        <v>22.311992983157047</v>
      </c>
      <c r="E13" s="123">
        <v>-6.4403951785639073</v>
      </c>
      <c r="F13" s="122">
        <v>0.66301296173324575</v>
      </c>
      <c r="G13" s="122">
        <v>0.93071822014931649</v>
      </c>
      <c r="H13" s="123">
        <v>0.26770525841607073</v>
      </c>
    </row>
    <row r="14" spans="2:9" ht="11.25" customHeight="1">
      <c r="B14" s="127" t="s">
        <v>36</v>
      </c>
      <c r="C14" s="128">
        <v>15.740846072494808</v>
      </c>
      <c r="D14" s="128">
        <v>22.213289796711038</v>
      </c>
      <c r="E14" s="123">
        <v>6.4724437242162303</v>
      </c>
      <c r="F14" s="128">
        <v>0.51608372616853027</v>
      </c>
      <c r="G14" s="128">
        <v>0.59689491768588809</v>
      </c>
      <c r="H14" s="123">
        <v>8.0811191517357828E-2</v>
      </c>
    </row>
    <row r="15" spans="2:9" ht="6.75" customHeight="1" thickBot="1">
      <c r="B15" s="119"/>
      <c r="C15" s="120"/>
      <c r="D15" s="120"/>
      <c r="E15" s="120"/>
      <c r="F15" s="120"/>
      <c r="G15" s="120"/>
      <c r="H15" s="120"/>
    </row>
    <row r="16" spans="2:9" ht="13.5" thickTop="1">
      <c r="B16" s="146" t="s">
        <v>40</v>
      </c>
    </row>
    <row r="22" spans="13:13">
      <c r="M22" s="101"/>
    </row>
    <row r="23" spans="13:13">
      <c r="M23" s="101"/>
    </row>
  </sheetData>
  <mergeCells count="7">
    <mergeCell ref="B11:H11"/>
    <mergeCell ref="B2:B5"/>
    <mergeCell ref="C2:H2"/>
    <mergeCell ref="C3:E3"/>
    <mergeCell ref="F3:H3"/>
    <mergeCell ref="C5:D5"/>
    <mergeCell ref="F5:G5"/>
  </mergeCells>
  <hyperlinks>
    <hyperlink ref="H1" location="Índice!A1" display="Voltar ao índice" xr:uid="{FE5EBD65-C10E-4B67-9EF2-44BD0283923B}"/>
  </hyperlinks>
  <pageMargins left="0" right="0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P37"/>
  <sheetViews>
    <sheetView showGridLines="0" zoomScaleNormal="100" workbookViewId="0">
      <selection activeCell="M1" sqref="M1"/>
    </sheetView>
  </sheetViews>
  <sheetFormatPr defaultRowHeight="15"/>
  <cols>
    <col min="1" max="1" width="2.7109375" customWidth="1"/>
  </cols>
  <sheetData>
    <row r="1" spans="2:13">
      <c r="B1" s="148" t="s">
        <v>56</v>
      </c>
      <c r="L1" s="138"/>
      <c r="M1" s="138" t="s">
        <v>53</v>
      </c>
    </row>
    <row r="30" spans="2:3">
      <c r="C30" s="14"/>
    </row>
    <row r="31" spans="2:3">
      <c r="B31" s="146" t="s">
        <v>40</v>
      </c>
    </row>
    <row r="36" spans="16:16">
      <c r="P36" s="148"/>
    </row>
    <row r="37" spans="16:16">
      <c r="P37" s="148"/>
    </row>
  </sheetData>
  <hyperlinks>
    <hyperlink ref="M1" location="Índice!A1" display="Voltar ao índice" xr:uid="{D1234C44-5982-4520-8A61-C8890EAF20BA}"/>
  </hyperlinks>
  <pageMargins left="0.7" right="0.7" top="0.75" bottom="0.75" header="0.3" footer="0.3"/>
  <pageSetup paperSize="9" scale="7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J49"/>
  <sheetViews>
    <sheetView showGridLines="0" zoomScale="110" zoomScaleNormal="110" workbookViewId="0">
      <selection activeCell="K9" sqref="K9"/>
    </sheetView>
  </sheetViews>
  <sheetFormatPr defaultRowHeight="15"/>
  <cols>
    <col min="1" max="1" width="2.7109375" customWidth="1"/>
    <col min="3" max="10" width="12.7109375" bestFit="1" customWidth="1"/>
    <col min="11" max="11" width="13.85546875" bestFit="1" customWidth="1"/>
    <col min="13" max="13" width="12.7109375" bestFit="1" customWidth="1"/>
    <col min="15" max="15" width="11.140625" bestFit="1" customWidth="1"/>
    <col min="17" max="17" width="12.7109375" bestFit="1" customWidth="1"/>
    <col min="18" max="18" width="15.7109375" bestFit="1" customWidth="1"/>
  </cols>
  <sheetData>
    <row r="1" spans="2:10">
      <c r="B1" s="148" t="s">
        <v>57</v>
      </c>
    </row>
    <row r="2" spans="2:10">
      <c r="B2" s="115"/>
      <c r="J2" s="138" t="s">
        <v>53</v>
      </c>
    </row>
    <row r="23" spans="2:2">
      <c r="B23" s="14"/>
    </row>
    <row r="49" spans="2:2">
      <c r="B49" s="146" t="s">
        <v>40</v>
      </c>
    </row>
  </sheetData>
  <hyperlinks>
    <hyperlink ref="J2" location="Índice!A1" display="Voltar ao índice" xr:uid="{06A6BDB5-7145-42D1-9ACC-C62FDF4AF585}"/>
  </hyperlinks>
  <pageMargins left="0.7" right="0.7" top="0.75" bottom="0.75" header="0.3" footer="0.3"/>
  <pageSetup paperSize="9" scale="8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55"/>
  <sheetViews>
    <sheetView showGridLines="0" zoomScaleNormal="100" workbookViewId="0">
      <selection activeCell="N2" sqref="N2"/>
    </sheetView>
  </sheetViews>
  <sheetFormatPr defaultRowHeight="15"/>
  <cols>
    <col min="1" max="1" width="2.7109375" customWidth="1"/>
    <col min="2" max="2" width="16" style="19" bestFit="1" customWidth="1"/>
    <col min="4" max="4" width="9.140625" style="19"/>
    <col min="6" max="6" width="9.140625" style="19"/>
    <col min="8" max="8" width="9.140625" style="19"/>
    <col min="10" max="10" width="9.140625" style="19"/>
    <col min="12" max="12" width="9.140625" style="19"/>
    <col min="14" max="14" width="9.140625" style="19"/>
    <col min="16" max="16" width="9.140625" style="19"/>
    <col min="18" max="18" width="11.140625" bestFit="1" customWidth="1"/>
  </cols>
  <sheetData>
    <row r="1" spans="2:14">
      <c r="B1" s="148" t="s">
        <v>58</v>
      </c>
    </row>
    <row r="2" spans="2:14">
      <c r="B2" s="14"/>
      <c r="N2" s="138" t="s">
        <v>53</v>
      </c>
    </row>
    <row r="51" spans="2:2">
      <c r="B51" s="102"/>
    </row>
    <row r="55" spans="2:2">
      <c r="B55" s="146" t="s">
        <v>40</v>
      </c>
    </row>
  </sheetData>
  <hyperlinks>
    <hyperlink ref="N2" location="Índice!A1" display="Voltar ao índice" xr:uid="{5BE61977-BA86-46BE-9068-88AE3531232B}"/>
  </hyperlinks>
  <pageMargins left="0.7" right="0.7" top="0.75" bottom="0.75" header="0.3" footer="0.3"/>
  <pageSetup paperSize="9" scale="6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N24"/>
  <sheetViews>
    <sheetView showGridLines="0" zoomScaleNormal="100" workbookViewId="0">
      <selection activeCell="L1" sqref="L1"/>
    </sheetView>
  </sheetViews>
  <sheetFormatPr defaultColWidth="9.140625" defaultRowHeight="15"/>
  <cols>
    <col min="1" max="1" width="2.7109375" style="17" customWidth="1"/>
    <col min="2" max="2" width="21.7109375" style="17" customWidth="1"/>
    <col min="3" max="3" width="20.85546875" style="17" bestFit="1" customWidth="1"/>
    <col min="4" max="4" width="20.85546875" style="17" customWidth="1"/>
    <col min="5" max="5" width="4.7109375" style="17" customWidth="1"/>
    <col min="6" max="6" width="15.28515625" style="17" customWidth="1"/>
    <col min="7" max="7" width="17.85546875" style="17" customWidth="1"/>
    <col min="8" max="8" width="13.28515625" style="17" customWidth="1"/>
    <col min="9" max="9" width="13.85546875" style="17" customWidth="1"/>
    <col min="10" max="10" width="4.85546875" style="17" customWidth="1"/>
    <col min="11" max="12" width="11.85546875" style="17" bestFit="1" customWidth="1"/>
    <col min="13" max="13" width="13.42578125" style="17" customWidth="1"/>
    <col min="14" max="14" width="13.140625" style="18" customWidth="1"/>
    <col min="15" max="16384" width="9.140625" style="17"/>
  </cols>
  <sheetData>
    <row r="1" spans="2:12">
      <c r="B1" s="149" t="s">
        <v>59</v>
      </c>
      <c r="L1" s="138" t="s">
        <v>53</v>
      </c>
    </row>
    <row r="23" spans="2:2">
      <c r="B23" s="29"/>
    </row>
    <row r="24" spans="2:2">
      <c r="B24" s="146" t="s">
        <v>40</v>
      </c>
    </row>
  </sheetData>
  <hyperlinks>
    <hyperlink ref="L1" location="Índice!A1" display="Voltar ao índice" xr:uid="{E3673ECB-A10D-421B-BE4E-1C2CC13FE1BF}"/>
  </hyperlinks>
  <pageMargins left="0.70866141732283472" right="0.70866141732283472" top="0.74803149606299213" bottom="0.74803149606299213" header="0.31496062992125984" footer="0.31496062992125984"/>
  <pageSetup paperSize="9" scale="81" orientation="landscape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20"/>
  <sheetViews>
    <sheetView workbookViewId="0">
      <selection activeCell="L2" sqref="L2"/>
    </sheetView>
  </sheetViews>
  <sheetFormatPr defaultColWidth="9.140625" defaultRowHeight="15"/>
  <cols>
    <col min="1" max="1" width="4.42578125" style="16" customWidth="1"/>
    <col min="2" max="16384" width="9.140625" style="16"/>
  </cols>
  <sheetData>
    <row r="1" spans="1:12">
      <c r="A1" s="150"/>
      <c r="B1" s="150" t="s">
        <v>60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2">
      <c r="A2" s="140"/>
      <c r="L2" s="141" t="s">
        <v>53</v>
      </c>
    </row>
    <row r="20" spans="1:2">
      <c r="A20" s="147"/>
      <c r="B20" s="151" t="s">
        <v>62</v>
      </c>
    </row>
  </sheetData>
  <hyperlinks>
    <hyperlink ref="L2" location="Índice!A1" display="Voltar ao índice" xr:uid="{638B7E5F-8868-40FC-A02F-75B2DCDE2E2D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20"/>
  <sheetViews>
    <sheetView workbookViewId="0">
      <selection activeCell="O1" sqref="O1"/>
    </sheetView>
  </sheetViews>
  <sheetFormatPr defaultColWidth="9.140625" defaultRowHeight="15"/>
  <cols>
    <col min="1" max="1" width="3.7109375" style="16" customWidth="1"/>
    <col min="2" max="16384" width="9.140625" style="16"/>
  </cols>
  <sheetData>
    <row r="1" spans="1:15">
      <c r="A1" s="144"/>
      <c r="B1" s="150" t="s">
        <v>72</v>
      </c>
      <c r="O1" s="141" t="s">
        <v>53</v>
      </c>
    </row>
    <row r="20" spans="1:2">
      <c r="A20" s="146"/>
      <c r="B20" s="151" t="s">
        <v>61</v>
      </c>
    </row>
  </sheetData>
  <hyperlinks>
    <hyperlink ref="O1" location="Índice!A1" display="Voltar ao índice" xr:uid="{166E872B-BC96-40C9-AECF-88574D9E1EBA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22"/>
  <sheetViews>
    <sheetView workbookViewId="0">
      <selection activeCell="P2" sqref="P2"/>
    </sheetView>
  </sheetViews>
  <sheetFormatPr defaultColWidth="9.140625" defaultRowHeight="15"/>
  <cols>
    <col min="1" max="1" width="4.28515625" style="16" customWidth="1"/>
    <col min="2" max="16384" width="9.140625" style="16"/>
  </cols>
  <sheetData>
    <row r="1" spans="1:16">
      <c r="A1" s="144"/>
      <c r="B1" s="150" t="s">
        <v>73</v>
      </c>
      <c r="K1" s="142"/>
    </row>
    <row r="2" spans="1:16">
      <c r="K2" s="141"/>
      <c r="P2" s="141" t="s">
        <v>53</v>
      </c>
    </row>
    <row r="3" spans="1:16">
      <c r="K3" s="143"/>
    </row>
    <row r="22" spans="1:2">
      <c r="A22" s="146"/>
      <c r="B22" s="146" t="s">
        <v>61</v>
      </c>
    </row>
  </sheetData>
  <hyperlinks>
    <hyperlink ref="P2" location="Índice!A1" display="Voltar ao índice" xr:uid="{2827BBB5-B4AE-4375-AB29-BD4941927B4A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O68"/>
  <sheetViews>
    <sheetView showGridLines="0" zoomScaleNormal="100" workbookViewId="0">
      <selection activeCell="D41" sqref="D41"/>
    </sheetView>
  </sheetViews>
  <sheetFormatPr defaultColWidth="9.140625" defaultRowHeight="12.75"/>
  <cols>
    <col min="1" max="1" width="2.7109375" style="32" customWidth="1"/>
    <col min="2" max="2" width="32" style="32" customWidth="1"/>
    <col min="3" max="5" width="9.7109375" style="32" customWidth="1"/>
    <col min="6" max="7" width="7.7109375" style="32" customWidth="1"/>
    <col min="8" max="10" width="9.7109375" style="32" customWidth="1"/>
    <col min="11" max="15" width="7.7109375" style="32" customWidth="1"/>
    <col min="16" max="16384" width="9.140625" style="32"/>
  </cols>
  <sheetData>
    <row r="1" spans="2:15" ht="15">
      <c r="B1" s="148" t="s">
        <v>65</v>
      </c>
      <c r="C1" s="33"/>
      <c r="O1" s="138" t="s">
        <v>53</v>
      </c>
    </row>
    <row r="2" spans="2:15" ht="24.75" customHeight="1">
      <c r="B2" s="34"/>
      <c r="C2" s="167" t="s">
        <v>0</v>
      </c>
      <c r="D2" s="168"/>
      <c r="E2" s="168"/>
      <c r="F2" s="168"/>
      <c r="G2" s="169"/>
      <c r="H2" s="167" t="s">
        <v>1</v>
      </c>
      <c r="I2" s="168"/>
      <c r="J2" s="168"/>
      <c r="K2" s="168"/>
      <c r="L2" s="169"/>
      <c r="M2" s="167" t="s">
        <v>27</v>
      </c>
      <c r="N2" s="168"/>
      <c r="O2" s="168"/>
    </row>
    <row r="3" spans="2:15" s="38" customFormat="1" ht="25.5">
      <c r="B3" s="35"/>
      <c r="C3" s="36">
        <v>2018</v>
      </c>
      <c r="D3" s="36">
        <v>2019</v>
      </c>
      <c r="E3" s="36" t="s">
        <v>37</v>
      </c>
      <c r="F3" s="37" t="s">
        <v>34</v>
      </c>
      <c r="G3" s="37" t="s">
        <v>38</v>
      </c>
      <c r="H3" s="36">
        <v>2018</v>
      </c>
      <c r="I3" s="36">
        <v>2019</v>
      </c>
      <c r="J3" s="36" t="s">
        <v>37</v>
      </c>
      <c r="K3" s="37" t="s">
        <v>34</v>
      </c>
      <c r="L3" s="37" t="s">
        <v>38</v>
      </c>
      <c r="M3" s="36">
        <v>2018</v>
      </c>
      <c r="N3" s="36">
        <v>2019</v>
      </c>
      <c r="O3" s="36" t="s">
        <v>37</v>
      </c>
    </row>
    <row r="4" spans="2:15" s="40" customFormat="1" ht="14.25" customHeight="1">
      <c r="B4" s="39"/>
      <c r="C4" s="159" t="s">
        <v>28</v>
      </c>
      <c r="D4" s="160"/>
      <c r="E4" s="160"/>
      <c r="F4" s="160"/>
      <c r="G4" s="161"/>
      <c r="H4" s="159" t="s">
        <v>28</v>
      </c>
      <c r="I4" s="162"/>
      <c r="J4" s="162"/>
      <c r="K4" s="162"/>
      <c r="L4" s="163"/>
      <c r="M4" s="164" t="s">
        <v>28</v>
      </c>
      <c r="N4" s="165"/>
      <c r="O4" s="166"/>
    </row>
    <row r="5" spans="2:15" s="38" customFormat="1">
      <c r="B5" s="41"/>
      <c r="C5" s="41"/>
      <c r="E5" s="42"/>
      <c r="F5" s="42"/>
      <c r="G5" s="43"/>
      <c r="H5" s="43"/>
      <c r="I5" s="43"/>
      <c r="O5" s="42"/>
    </row>
    <row r="6" spans="2:15" s="38" customFormat="1" ht="22.5" customHeight="1">
      <c r="B6" s="50" t="s">
        <v>6</v>
      </c>
      <c r="C6" s="53">
        <v>413767</v>
      </c>
      <c r="D6" s="54">
        <v>438959</v>
      </c>
      <c r="E6" s="53">
        <v>448221</v>
      </c>
      <c r="F6" s="74">
        <f>D6/C6*100-100</f>
        <v>6.0884507464345745</v>
      </c>
      <c r="G6" s="74">
        <f>E6/D6*100-100</f>
        <v>2.1099920493713427</v>
      </c>
      <c r="H6" s="54">
        <v>3108081</v>
      </c>
      <c r="I6" s="54">
        <v>3259007</v>
      </c>
      <c r="J6" s="54">
        <v>3211386</v>
      </c>
      <c r="K6" s="74">
        <f>I6/H6*100-100</f>
        <v>4.8559223520879868</v>
      </c>
      <c r="L6" s="74">
        <f>J6/I6*100-100</f>
        <v>-1.4612119581209839</v>
      </c>
      <c r="M6" s="63">
        <f>H6/C6</f>
        <v>7.5116696111579708</v>
      </c>
      <c r="N6" s="63">
        <f>I6/D6</f>
        <v>7.4243995452878284</v>
      </c>
      <c r="O6" s="63">
        <f>J6/E6</f>
        <v>7.1647379306190473</v>
      </c>
    </row>
    <row r="7" spans="2:15" s="38" customFormat="1" ht="4.9000000000000004" customHeight="1">
      <c r="B7" s="49"/>
      <c r="C7" s="55"/>
      <c r="D7" s="56"/>
      <c r="E7" s="69"/>
      <c r="F7" s="76"/>
      <c r="G7" s="77"/>
      <c r="H7" s="57"/>
      <c r="I7" s="58"/>
      <c r="J7" s="71"/>
      <c r="K7" s="82"/>
      <c r="L7" s="83"/>
      <c r="M7" s="65"/>
      <c r="N7" s="66"/>
      <c r="O7" s="73"/>
    </row>
    <row r="8" spans="2:15" s="38" customFormat="1" ht="11.45" customHeight="1">
      <c r="B8" s="49" t="s">
        <v>7</v>
      </c>
      <c r="C8" s="54">
        <v>406316</v>
      </c>
      <c r="D8" s="54">
        <v>429998</v>
      </c>
      <c r="E8" s="54">
        <v>439120</v>
      </c>
      <c r="F8" s="74">
        <f>D8/C8*100-100</f>
        <v>5.8284684826588062</v>
      </c>
      <c r="G8" s="74">
        <f t="shared" ref="G8:G9" si="0">E8/D8*100-100</f>
        <v>2.1214052158382088</v>
      </c>
      <c r="H8" s="51">
        <v>2594602</v>
      </c>
      <c r="I8" s="52">
        <v>2691422</v>
      </c>
      <c r="J8" s="71">
        <v>2640844</v>
      </c>
      <c r="K8" s="74">
        <f t="shared" ref="K8:K9" si="1">I8/H8*100-100</f>
        <v>3.7315935160768419</v>
      </c>
      <c r="L8" s="74">
        <f t="shared" ref="L8:L9" si="2">J8/I8*100-100</f>
        <v>-1.8792296414311807</v>
      </c>
      <c r="M8" s="63">
        <f t="shared" ref="M8:M9" si="3">H8/C8</f>
        <v>6.3856751887693326</v>
      </c>
      <c r="N8" s="63">
        <f t="shared" ref="N8:N9" si="4">I8/D8</f>
        <v>6.2591500425583373</v>
      </c>
      <c r="O8" s="63">
        <f t="shared" ref="O8:O9" si="5">J8/E8</f>
        <v>6.0139460739661139</v>
      </c>
    </row>
    <row r="9" spans="2:15" s="38" customFormat="1" ht="11.45" customHeight="1">
      <c r="B9" s="49" t="s">
        <v>8</v>
      </c>
      <c r="C9" s="54">
        <v>7451</v>
      </c>
      <c r="D9" s="54">
        <v>8961</v>
      </c>
      <c r="E9" s="54">
        <v>9101</v>
      </c>
      <c r="F9" s="74">
        <f>D9/C9*100-100</f>
        <v>20.265736142799625</v>
      </c>
      <c r="G9" s="74">
        <f t="shared" si="0"/>
        <v>1.5623256332998494</v>
      </c>
      <c r="H9" s="51">
        <v>513479</v>
      </c>
      <c r="I9" s="52">
        <v>567585</v>
      </c>
      <c r="J9" s="71">
        <v>570542</v>
      </c>
      <c r="K9" s="74">
        <f t="shared" si="1"/>
        <v>10.537139785658226</v>
      </c>
      <c r="L9" s="74">
        <f t="shared" si="2"/>
        <v>0.52097923659010803</v>
      </c>
      <c r="M9" s="63">
        <f t="shared" si="3"/>
        <v>68.914105489196075</v>
      </c>
      <c r="N9" s="63">
        <f t="shared" si="4"/>
        <v>63.339471041178442</v>
      </c>
      <c r="O9" s="63">
        <f t="shared" si="5"/>
        <v>62.690034062190968</v>
      </c>
    </row>
    <row r="10" spans="2:15" s="38" customFormat="1" ht="4.9000000000000004" customHeight="1">
      <c r="B10" s="49"/>
      <c r="C10" s="54"/>
      <c r="D10" s="154"/>
      <c r="E10" s="69"/>
      <c r="F10" s="76"/>
      <c r="G10" s="77"/>
      <c r="H10" s="59"/>
      <c r="I10" s="53"/>
      <c r="J10" s="71"/>
      <c r="K10" s="82"/>
      <c r="L10" s="83"/>
      <c r="M10" s="65"/>
      <c r="N10" s="66"/>
      <c r="O10" s="73"/>
    </row>
    <row r="11" spans="2:15" s="38" customFormat="1" ht="11.45" customHeight="1">
      <c r="B11" s="50" t="s">
        <v>8</v>
      </c>
      <c r="C11" s="54"/>
      <c r="D11" s="154"/>
      <c r="E11" s="69"/>
      <c r="F11" s="76"/>
      <c r="G11" s="76"/>
      <c r="H11" s="53"/>
      <c r="I11" s="53"/>
      <c r="J11" s="71"/>
      <c r="K11" s="82"/>
      <c r="L11" s="83"/>
      <c r="M11" s="65"/>
      <c r="N11" s="66"/>
      <c r="O11" s="64"/>
    </row>
    <row r="12" spans="2:15" s="38" customFormat="1" ht="4.9000000000000004" customHeight="1">
      <c r="B12" s="49"/>
      <c r="C12" s="54"/>
      <c r="D12" s="154"/>
      <c r="E12" s="69"/>
      <c r="F12" s="76"/>
      <c r="G12" s="77"/>
      <c r="H12" s="59"/>
      <c r="I12" s="53"/>
      <c r="J12" s="71"/>
      <c r="K12" s="82"/>
      <c r="L12" s="83"/>
      <c r="M12" s="65"/>
      <c r="N12" s="66"/>
      <c r="O12" s="73"/>
    </row>
    <row r="13" spans="2:15" s="38" customFormat="1" ht="11.45" customHeight="1">
      <c r="B13" s="85" t="s">
        <v>11</v>
      </c>
      <c r="C13" s="155"/>
      <c r="D13" s="154"/>
      <c r="E13" s="69"/>
      <c r="F13" s="76"/>
      <c r="G13" s="78"/>
      <c r="H13" s="60"/>
      <c r="I13" s="53"/>
      <c r="J13" s="71"/>
      <c r="K13" s="82"/>
      <c r="L13" s="83"/>
      <c r="M13" s="65"/>
      <c r="N13" s="66"/>
      <c r="O13" s="72"/>
    </row>
    <row r="14" spans="2:15" s="38" customFormat="1" ht="11.45" customHeight="1">
      <c r="B14" s="86" t="s">
        <v>12</v>
      </c>
      <c r="C14" s="54">
        <v>5557</v>
      </c>
      <c r="D14" s="54">
        <v>6803</v>
      </c>
      <c r="E14" s="54">
        <v>6947</v>
      </c>
      <c r="F14" s="74">
        <f t="shared" ref="F14:G15" si="6">D14/C14*100-100</f>
        <v>22.422170235738719</v>
      </c>
      <c r="G14" s="74">
        <f t="shared" si="6"/>
        <v>2.1167132147581924</v>
      </c>
      <c r="H14" s="51">
        <v>375126</v>
      </c>
      <c r="I14" s="52">
        <v>420454</v>
      </c>
      <c r="J14" s="54">
        <v>424824</v>
      </c>
      <c r="K14" s="74">
        <f t="shared" ref="K14:K15" si="7">I14/H14*100-100</f>
        <v>12.08340664203493</v>
      </c>
      <c r="L14" s="74">
        <f t="shared" ref="L14:L15" si="8">J14/I14*100-100</f>
        <v>1.0393526997007854</v>
      </c>
      <c r="M14" s="63">
        <f t="shared" ref="M14:M15" si="9">H14/C14</f>
        <v>67.505128666546696</v>
      </c>
      <c r="N14" s="63">
        <f t="shared" ref="N14:N15" si="10">I14/D14</f>
        <v>61.804204027634867</v>
      </c>
      <c r="O14" s="63">
        <f t="shared" ref="O14:O15" si="11">J14/E14</f>
        <v>61.15215200806103</v>
      </c>
    </row>
    <row r="15" spans="2:15" s="38" customFormat="1" ht="11.45" customHeight="1">
      <c r="B15" s="86" t="s">
        <v>13</v>
      </c>
      <c r="C15" s="54">
        <v>1894</v>
      </c>
      <c r="D15" s="54">
        <v>2158</v>
      </c>
      <c r="E15" s="54">
        <v>2154</v>
      </c>
      <c r="F15" s="74">
        <f t="shared" si="6"/>
        <v>13.938753959873267</v>
      </c>
      <c r="G15" s="74">
        <f t="shared" si="6"/>
        <v>-0.18535681186283171</v>
      </c>
      <c r="H15" s="51">
        <v>138353</v>
      </c>
      <c r="I15" s="52">
        <v>147131</v>
      </c>
      <c r="J15" s="71">
        <v>145718</v>
      </c>
      <c r="K15" s="74">
        <f t="shared" si="7"/>
        <v>6.3446401595917763</v>
      </c>
      <c r="L15" s="74">
        <f t="shared" si="8"/>
        <v>-0.96036865106606228</v>
      </c>
      <c r="M15" s="63">
        <f t="shared" si="9"/>
        <v>73.048046462513199</v>
      </c>
      <c r="N15" s="63">
        <f t="shared" si="10"/>
        <v>68.179332715477287</v>
      </c>
      <c r="O15" s="63">
        <f t="shared" si="11"/>
        <v>67.649953574744657</v>
      </c>
    </row>
    <row r="16" spans="2:15" s="38" customFormat="1" ht="11.45" customHeight="1">
      <c r="B16" s="86"/>
      <c r="C16" s="54"/>
      <c r="D16" s="154"/>
      <c r="E16" s="69"/>
      <c r="F16" s="79"/>
      <c r="G16" s="75"/>
      <c r="H16" s="51"/>
      <c r="I16" s="52"/>
      <c r="J16" s="71"/>
      <c r="K16" s="82"/>
      <c r="L16" s="83"/>
      <c r="M16" s="65"/>
      <c r="N16" s="66"/>
      <c r="O16" s="72"/>
    </row>
    <row r="17" spans="2:15" s="38" customFormat="1" ht="11.45" customHeight="1">
      <c r="B17" s="85" t="s">
        <v>14</v>
      </c>
      <c r="C17" s="155"/>
      <c r="D17" s="154"/>
      <c r="E17" s="69"/>
      <c r="F17" s="79"/>
      <c r="G17" s="75"/>
      <c r="H17" s="51"/>
      <c r="I17" s="52"/>
      <c r="J17" s="71"/>
      <c r="K17" s="82"/>
      <c r="L17" s="83"/>
      <c r="M17" s="65"/>
      <c r="N17" s="66"/>
      <c r="O17" s="72"/>
    </row>
    <row r="18" spans="2:15" s="38" customFormat="1" ht="11.45" customHeight="1">
      <c r="B18" s="86" t="s">
        <v>15</v>
      </c>
      <c r="C18" s="54">
        <v>460</v>
      </c>
      <c r="D18" s="54">
        <v>526</v>
      </c>
      <c r="E18" s="70">
        <v>514</v>
      </c>
      <c r="F18" s="74">
        <f t="shared" ref="F18:G19" si="12">D18/C18*100-100</f>
        <v>14.34782608695653</v>
      </c>
      <c r="G18" s="74">
        <f t="shared" si="12"/>
        <v>-2.281368821292773</v>
      </c>
      <c r="H18" s="51">
        <v>365315</v>
      </c>
      <c r="I18" s="52">
        <v>401442</v>
      </c>
      <c r="J18" s="54">
        <v>395519</v>
      </c>
      <c r="K18" s="74">
        <f t="shared" ref="K18:K19" si="13">I18/H18*100-100</f>
        <v>9.8892736405567803</v>
      </c>
      <c r="L18" s="74">
        <f t="shared" ref="L18:L19" si="14">J18/I18*100-100</f>
        <v>-1.4754310709890888</v>
      </c>
      <c r="M18" s="63">
        <f t="shared" ref="M18:M19" si="15">H18/C18</f>
        <v>794.16304347826087</v>
      </c>
      <c r="N18" s="63">
        <f t="shared" ref="N18:N19" si="16">I18/D18</f>
        <v>763.19771863117876</v>
      </c>
      <c r="O18" s="63">
        <f t="shared" ref="O18:O19" si="17">J18/E18</f>
        <v>769.49221789883268</v>
      </c>
    </row>
    <row r="19" spans="2:15" s="38" customFormat="1" ht="11.45" customHeight="1">
      <c r="B19" s="86" t="s">
        <v>9</v>
      </c>
      <c r="C19" s="54">
        <v>6991</v>
      </c>
      <c r="D19" s="54">
        <v>8435</v>
      </c>
      <c r="E19" s="54">
        <v>8587</v>
      </c>
      <c r="F19" s="74">
        <f t="shared" si="12"/>
        <v>20.655128021742229</v>
      </c>
      <c r="G19" s="74">
        <f t="shared" si="12"/>
        <v>1.8020154119739118</v>
      </c>
      <c r="H19" s="51">
        <v>148164</v>
      </c>
      <c r="I19" s="52">
        <v>166143</v>
      </c>
      <c r="J19" s="71">
        <v>175023</v>
      </c>
      <c r="K19" s="74">
        <f t="shared" si="13"/>
        <v>12.134526605653193</v>
      </c>
      <c r="L19" s="74">
        <f t="shared" si="14"/>
        <v>5.3447933406764179</v>
      </c>
      <c r="M19" s="63">
        <f t="shared" si="15"/>
        <v>21.193534544414248</v>
      </c>
      <c r="N19" s="63">
        <f t="shared" si="16"/>
        <v>19.696858328393599</v>
      </c>
      <c r="O19" s="63">
        <f t="shared" si="17"/>
        <v>20.382322114824735</v>
      </c>
    </row>
    <row r="20" spans="2:15" s="38" customFormat="1" ht="11.45" customHeight="1">
      <c r="B20" s="86"/>
      <c r="C20" s="54"/>
      <c r="D20" s="154"/>
      <c r="E20" s="69"/>
      <c r="F20" s="79"/>
      <c r="G20" s="80"/>
      <c r="H20" s="61"/>
      <c r="I20" s="62"/>
      <c r="J20" s="71"/>
      <c r="K20" s="82"/>
      <c r="L20" s="83"/>
      <c r="M20" s="67"/>
      <c r="N20" s="66"/>
      <c r="O20" s="72"/>
    </row>
    <row r="21" spans="2:15" s="38" customFormat="1" ht="11.45" customHeight="1">
      <c r="B21" s="85" t="s">
        <v>16</v>
      </c>
      <c r="C21" s="155"/>
      <c r="D21" s="154"/>
      <c r="E21" s="69"/>
      <c r="F21" s="79"/>
      <c r="G21" s="80"/>
      <c r="H21" s="61"/>
      <c r="I21" s="62"/>
      <c r="J21" s="71"/>
      <c r="K21" s="82"/>
      <c r="L21" s="83"/>
      <c r="M21" s="67"/>
      <c r="N21" s="66"/>
      <c r="O21" s="72"/>
    </row>
    <row r="22" spans="2:15" s="38" customFormat="1" ht="11.45" customHeight="1">
      <c r="B22" s="86" t="s">
        <v>17</v>
      </c>
      <c r="C22" s="54">
        <v>1819</v>
      </c>
      <c r="D22" s="54">
        <v>2127</v>
      </c>
      <c r="E22" s="54">
        <v>2161</v>
      </c>
      <c r="F22" s="74">
        <f t="shared" ref="F22:G23" si="18">D22/C22*100-100</f>
        <v>16.932380428807051</v>
      </c>
      <c r="G22" s="74">
        <f t="shared" si="18"/>
        <v>1.5984955336154201</v>
      </c>
      <c r="H22" s="51">
        <v>196435</v>
      </c>
      <c r="I22" s="52">
        <v>221794</v>
      </c>
      <c r="J22" s="54">
        <v>229257</v>
      </c>
      <c r="K22" s="74">
        <f t="shared" ref="K22:K23" si="19">I22/H22*100-100</f>
        <v>12.909613867182529</v>
      </c>
      <c r="L22" s="74">
        <f t="shared" ref="L22:L23" si="20">J22/I22*100-100</f>
        <v>3.3648340351857939</v>
      </c>
      <c r="M22" s="63">
        <f t="shared" ref="M22:M23" si="21">H22/C22</f>
        <v>107.99065420560747</v>
      </c>
      <c r="N22" s="63">
        <f t="shared" ref="N22:N23" si="22">I22/D22</f>
        <v>104.27550540667607</v>
      </c>
      <c r="O22" s="63">
        <f t="shared" ref="O22:O23" si="23">J22/E22</f>
        <v>106.08838500694124</v>
      </c>
    </row>
    <row r="23" spans="2:15" s="38" customFormat="1" ht="11.45" customHeight="1">
      <c r="B23" s="86" t="s">
        <v>18</v>
      </c>
      <c r="C23" s="54">
        <v>5632</v>
      </c>
      <c r="D23" s="54">
        <v>6834</v>
      </c>
      <c r="E23" s="54">
        <v>6940</v>
      </c>
      <c r="F23" s="74">
        <f t="shared" si="18"/>
        <v>21.342329545454547</v>
      </c>
      <c r="G23" s="74">
        <f t="shared" si="18"/>
        <v>1.5510681884694151</v>
      </c>
      <c r="H23" s="51">
        <v>317044</v>
      </c>
      <c r="I23" s="52">
        <v>345791</v>
      </c>
      <c r="J23" s="71">
        <v>341285</v>
      </c>
      <c r="K23" s="74">
        <f t="shared" si="19"/>
        <v>9.067195720467808</v>
      </c>
      <c r="L23" s="74">
        <f t="shared" si="20"/>
        <v>-1.3030992709469018</v>
      </c>
      <c r="M23" s="63">
        <f t="shared" si="21"/>
        <v>56.293323863636367</v>
      </c>
      <c r="N23" s="63">
        <f t="shared" si="22"/>
        <v>50.598624524436637</v>
      </c>
      <c r="O23" s="63">
        <f t="shared" si="23"/>
        <v>49.176512968299711</v>
      </c>
    </row>
    <row r="24" spans="2:15" s="38" customFormat="1" ht="11.45" customHeight="1">
      <c r="B24" s="86"/>
      <c r="C24" s="54"/>
      <c r="D24" s="156"/>
      <c r="E24" s="54"/>
      <c r="F24" s="81"/>
      <c r="G24" s="75"/>
      <c r="H24" s="51"/>
      <c r="I24" s="52"/>
      <c r="J24" s="71"/>
      <c r="K24" s="82"/>
      <c r="L24" s="84"/>
      <c r="M24" s="68"/>
      <c r="N24" s="66"/>
      <c r="O24" s="72"/>
    </row>
    <row r="25" spans="2:15" s="38" customFormat="1" ht="11.45" customHeight="1">
      <c r="B25" s="85" t="s">
        <v>10</v>
      </c>
      <c r="C25" s="155"/>
      <c r="D25" s="154"/>
      <c r="E25" s="69"/>
      <c r="F25" s="79"/>
      <c r="G25" s="80"/>
      <c r="H25" s="61"/>
      <c r="I25" s="62"/>
      <c r="J25" s="71"/>
      <c r="K25" s="82"/>
      <c r="L25" s="83"/>
      <c r="M25" s="67"/>
      <c r="N25" s="66"/>
      <c r="O25" s="72"/>
    </row>
    <row r="26" spans="2:15" s="38" customFormat="1" ht="11.45" customHeight="1">
      <c r="B26" s="86" t="s">
        <v>19</v>
      </c>
      <c r="C26" s="54">
        <v>172</v>
      </c>
      <c r="D26" s="54">
        <v>245</v>
      </c>
      <c r="E26" s="54">
        <v>288</v>
      </c>
      <c r="F26" s="74">
        <f t="shared" ref="F26:G33" si="24">D26/C26*100-100</f>
        <v>42.441860465116292</v>
      </c>
      <c r="G26" s="74">
        <f t="shared" si="24"/>
        <v>17.551020408163282</v>
      </c>
      <c r="H26" s="51">
        <v>2586</v>
      </c>
      <c r="I26" s="52">
        <v>3802</v>
      </c>
      <c r="J26" s="54">
        <v>4553</v>
      </c>
      <c r="K26" s="74">
        <f t="shared" ref="K26:K33" si="25">I26/H26*100-100</f>
        <v>47.02242846094353</v>
      </c>
      <c r="L26" s="74">
        <f>J26/I26*100-100</f>
        <v>19.752761704366122</v>
      </c>
      <c r="M26" s="63">
        <f t="shared" ref="M26:M27" si="26">H26/C26</f>
        <v>15.034883720930232</v>
      </c>
      <c r="N26" s="63">
        <f t="shared" ref="N26:N27" si="27">I26/D26</f>
        <v>15.518367346938776</v>
      </c>
      <c r="O26" s="63">
        <f t="shared" ref="O26:O27" si="28">J26/E26</f>
        <v>15.809027777777779</v>
      </c>
    </row>
    <row r="27" spans="2:15" s="38" customFormat="1" ht="11.45" customHeight="1">
      <c r="B27" s="86" t="s">
        <v>23</v>
      </c>
      <c r="C27" s="54">
        <v>1205</v>
      </c>
      <c r="D27" s="54">
        <v>1387</v>
      </c>
      <c r="E27" s="54">
        <v>1413</v>
      </c>
      <c r="F27" s="74">
        <f t="shared" si="24"/>
        <v>15.103734439834014</v>
      </c>
      <c r="G27" s="74">
        <f t="shared" si="24"/>
        <v>1.8745493871665531</v>
      </c>
      <c r="H27" s="51">
        <v>138183</v>
      </c>
      <c r="I27" s="52">
        <v>150952</v>
      </c>
      <c r="J27" s="71">
        <v>152708</v>
      </c>
      <c r="K27" s="74">
        <f t="shared" si="25"/>
        <v>9.2406446523812633</v>
      </c>
      <c r="L27" s="74">
        <f t="shared" ref="L27:L33" si="29">J27/I27*100-100</f>
        <v>1.1632836928295234</v>
      </c>
      <c r="M27" s="63">
        <f t="shared" si="26"/>
        <v>114.6746887966805</v>
      </c>
      <c r="N27" s="63">
        <f t="shared" si="27"/>
        <v>108.83345349675558</v>
      </c>
      <c r="O27" s="63">
        <f t="shared" si="28"/>
        <v>108.07360226468506</v>
      </c>
    </row>
    <row r="28" spans="2:15" s="38" customFormat="1" ht="11.45" customHeight="1">
      <c r="B28" s="86" t="s">
        <v>21</v>
      </c>
      <c r="C28" s="54">
        <v>1476</v>
      </c>
      <c r="D28" s="54">
        <v>1969</v>
      </c>
      <c r="E28" s="54">
        <v>1988</v>
      </c>
      <c r="F28" s="74">
        <f t="shared" si="24"/>
        <v>33.401084010840094</v>
      </c>
      <c r="G28" s="74">
        <f t="shared" si="24"/>
        <v>0.96495683087863426</v>
      </c>
      <c r="H28" s="51">
        <v>15393</v>
      </c>
      <c r="I28" s="52">
        <v>18470</v>
      </c>
      <c r="J28" s="54">
        <v>17703</v>
      </c>
      <c r="K28" s="74">
        <f t="shared" si="25"/>
        <v>19.989605664912617</v>
      </c>
      <c r="L28" s="74">
        <f t="shared" si="29"/>
        <v>-4.1526800216567352</v>
      </c>
      <c r="M28" s="63">
        <f t="shared" ref="M28:M33" si="30">H28/C28</f>
        <v>10.428861788617887</v>
      </c>
      <c r="N28" s="63">
        <f t="shared" ref="N28:N33" si="31">I28/D28</f>
        <v>9.3803961401726763</v>
      </c>
      <c r="O28" s="63">
        <f t="shared" ref="O28:O33" si="32">J28/E28</f>
        <v>8.9049295774647881</v>
      </c>
    </row>
    <row r="29" spans="2:15" s="38" customFormat="1" ht="11.45" customHeight="1">
      <c r="B29" s="86" t="s">
        <v>20</v>
      </c>
      <c r="C29" s="54">
        <v>2127</v>
      </c>
      <c r="D29" s="54">
        <v>2300</v>
      </c>
      <c r="E29" s="54">
        <v>2265</v>
      </c>
      <c r="F29" s="74">
        <f t="shared" si="24"/>
        <v>8.1335213916314189</v>
      </c>
      <c r="G29" s="74">
        <f t="shared" si="24"/>
        <v>-1.5217391304347814</v>
      </c>
      <c r="H29" s="51">
        <v>113154</v>
      </c>
      <c r="I29" s="52">
        <v>120378</v>
      </c>
      <c r="J29" s="71">
        <v>118096</v>
      </c>
      <c r="K29" s="74">
        <f t="shared" si="25"/>
        <v>6.3842197359351047</v>
      </c>
      <c r="L29" s="74">
        <f t="shared" si="29"/>
        <v>-1.8956952267025571</v>
      </c>
      <c r="M29" s="63">
        <f t="shared" si="30"/>
        <v>53.198871650211565</v>
      </c>
      <c r="N29" s="63">
        <f t="shared" si="31"/>
        <v>52.338260869565218</v>
      </c>
      <c r="O29" s="63">
        <f t="shared" si="32"/>
        <v>52.139514348785873</v>
      </c>
    </row>
    <row r="30" spans="2:15" s="38" customFormat="1" ht="11.45" customHeight="1">
      <c r="B30" s="86" t="s">
        <v>26</v>
      </c>
      <c r="C30" s="54">
        <v>312</v>
      </c>
      <c r="D30" s="54">
        <v>349</v>
      </c>
      <c r="E30" s="54">
        <v>354</v>
      </c>
      <c r="F30" s="74">
        <f t="shared" si="24"/>
        <v>11.858974358974365</v>
      </c>
      <c r="G30" s="74">
        <f t="shared" si="24"/>
        <v>1.4326647564469823</v>
      </c>
      <c r="H30" s="51">
        <v>20139</v>
      </c>
      <c r="I30" s="52">
        <v>21676</v>
      </c>
      <c r="J30" s="54">
        <v>22093</v>
      </c>
      <c r="K30" s="74">
        <f t="shared" si="25"/>
        <v>7.6319578926460991</v>
      </c>
      <c r="L30" s="74">
        <f t="shared" si="29"/>
        <v>1.923786676508584</v>
      </c>
      <c r="M30" s="63">
        <f t="shared" si="30"/>
        <v>64.54807692307692</v>
      </c>
      <c r="N30" s="63">
        <f t="shared" si="31"/>
        <v>62.108882521489974</v>
      </c>
      <c r="O30" s="63">
        <f t="shared" si="32"/>
        <v>62.409604519774014</v>
      </c>
    </row>
    <row r="31" spans="2:15" s="38" customFormat="1" ht="11.45" customHeight="1">
      <c r="B31" s="86" t="s">
        <v>25</v>
      </c>
      <c r="C31" s="54">
        <v>327</v>
      </c>
      <c r="D31" s="54">
        <v>436</v>
      </c>
      <c r="E31" s="54">
        <v>486</v>
      </c>
      <c r="F31" s="74">
        <f t="shared" si="24"/>
        <v>33.333333333333314</v>
      </c>
      <c r="G31" s="74">
        <f t="shared" si="24"/>
        <v>11.467889908256893</v>
      </c>
      <c r="H31" s="51">
        <v>19381</v>
      </c>
      <c r="I31" s="52">
        <v>23180</v>
      </c>
      <c r="J31" s="71">
        <v>20820</v>
      </c>
      <c r="K31" s="74">
        <f t="shared" si="25"/>
        <v>19.601671740364267</v>
      </c>
      <c r="L31" s="74">
        <f t="shared" si="29"/>
        <v>-10.181190681622084</v>
      </c>
      <c r="M31" s="63">
        <f t="shared" si="30"/>
        <v>59.269113149847094</v>
      </c>
      <c r="N31" s="63">
        <f t="shared" si="31"/>
        <v>53.165137614678898</v>
      </c>
      <c r="O31" s="63">
        <f t="shared" si="32"/>
        <v>42.839506172839506</v>
      </c>
    </row>
    <row r="32" spans="2:15" s="38" customFormat="1" ht="11.45" customHeight="1">
      <c r="B32" s="86" t="s">
        <v>22</v>
      </c>
      <c r="C32" s="54">
        <v>423</v>
      </c>
      <c r="D32" s="54">
        <v>539</v>
      </c>
      <c r="E32" s="54">
        <v>567</v>
      </c>
      <c r="F32" s="74">
        <f t="shared" si="24"/>
        <v>27.423167848699762</v>
      </c>
      <c r="G32" s="74">
        <f t="shared" si="24"/>
        <v>5.1948051948051983</v>
      </c>
      <c r="H32" s="51">
        <v>38273</v>
      </c>
      <c r="I32" s="52">
        <v>44990</v>
      </c>
      <c r="J32" s="54">
        <v>49476</v>
      </c>
      <c r="K32" s="74">
        <f t="shared" si="25"/>
        <v>17.550231233506651</v>
      </c>
      <c r="L32" s="74">
        <f t="shared" si="29"/>
        <v>9.9711046899310958</v>
      </c>
      <c r="M32" s="63">
        <f t="shared" si="30"/>
        <v>90.479905437352244</v>
      </c>
      <c r="N32" s="63">
        <f t="shared" si="31"/>
        <v>83.469387755102048</v>
      </c>
      <c r="O32" s="63">
        <f t="shared" si="32"/>
        <v>87.259259259259252</v>
      </c>
    </row>
    <row r="33" spans="2:15" s="38" customFormat="1" ht="11.45" customHeight="1">
      <c r="B33" s="86" t="s">
        <v>24</v>
      </c>
      <c r="C33" s="54">
        <v>1409</v>
      </c>
      <c r="D33" s="54">
        <v>1736</v>
      </c>
      <c r="E33" s="54">
        <v>1740</v>
      </c>
      <c r="F33" s="74">
        <f t="shared" si="24"/>
        <v>23.207948899929036</v>
      </c>
      <c r="G33" s="74">
        <f t="shared" si="24"/>
        <v>0.23041474654377225</v>
      </c>
      <c r="H33" s="51">
        <v>166370</v>
      </c>
      <c r="I33" s="52">
        <v>184137</v>
      </c>
      <c r="J33" s="71">
        <v>185093</v>
      </c>
      <c r="K33" s="74">
        <f t="shared" si="25"/>
        <v>10.679208992005755</v>
      </c>
      <c r="L33" s="74">
        <f t="shared" si="29"/>
        <v>0.51917865502315408</v>
      </c>
      <c r="M33" s="63">
        <f t="shared" si="30"/>
        <v>118.07665010645849</v>
      </c>
      <c r="N33" s="63">
        <f t="shared" si="31"/>
        <v>106.06970046082949</v>
      </c>
      <c r="O33" s="63">
        <f t="shared" si="32"/>
        <v>106.37528735632183</v>
      </c>
    </row>
    <row r="34" spans="2:15" s="38" customFormat="1" ht="5.0999999999999996" customHeight="1" thickBot="1">
      <c r="B34" s="45"/>
      <c r="C34" s="157"/>
      <c r="D34" s="157"/>
      <c r="E34" s="157"/>
      <c r="F34" s="45"/>
      <c r="G34" s="45"/>
      <c r="H34" s="45"/>
      <c r="I34" s="45"/>
      <c r="J34" s="45"/>
      <c r="K34" s="45"/>
      <c r="L34" s="45"/>
      <c r="M34" s="45"/>
      <c r="N34" s="45"/>
      <c r="O34" s="45"/>
    </row>
    <row r="35" spans="2:15" ht="13.5" thickTop="1">
      <c r="B35" s="146" t="s">
        <v>63</v>
      </c>
      <c r="D35" s="47"/>
    </row>
    <row r="36" spans="2:15">
      <c r="D36" s="47"/>
    </row>
    <row r="37" spans="2:15">
      <c r="D37" s="47"/>
      <c r="E37" s="47"/>
      <c r="J37" s="47"/>
    </row>
    <row r="38" spans="2:15">
      <c r="D38" s="47"/>
    </row>
    <row r="39" spans="2:15">
      <c r="D39" s="47"/>
    </row>
    <row r="40" spans="2:15">
      <c r="D40" s="47"/>
    </row>
    <row r="41" spans="2:15">
      <c r="D41" s="47"/>
    </row>
    <row r="42" spans="2:15">
      <c r="D42" s="47"/>
    </row>
    <row r="43" spans="2:15">
      <c r="D43" s="47"/>
    </row>
    <row r="44" spans="2:15">
      <c r="D44" s="47"/>
    </row>
    <row r="45" spans="2:15">
      <c r="D45" s="47"/>
    </row>
    <row r="46" spans="2:15">
      <c r="D46" s="47"/>
    </row>
    <row r="47" spans="2:15">
      <c r="D47" s="47"/>
    </row>
    <row r="48" spans="2:15">
      <c r="D48" s="47"/>
    </row>
    <row r="49" spans="4:4">
      <c r="D49" s="47"/>
    </row>
    <row r="50" spans="4:4">
      <c r="D50" s="47"/>
    </row>
    <row r="51" spans="4:4">
      <c r="D51" s="47"/>
    </row>
    <row r="52" spans="4:4">
      <c r="D52" s="47"/>
    </row>
    <row r="53" spans="4:4">
      <c r="D53" s="47"/>
    </row>
    <row r="54" spans="4:4">
      <c r="D54" s="47"/>
    </row>
    <row r="55" spans="4:4">
      <c r="D55" s="47"/>
    </row>
    <row r="56" spans="4:4">
      <c r="D56" s="47"/>
    </row>
    <row r="57" spans="4:4">
      <c r="D57" s="47"/>
    </row>
    <row r="58" spans="4:4">
      <c r="D58" s="47"/>
    </row>
    <row r="59" spans="4:4">
      <c r="D59" s="47"/>
    </row>
    <row r="60" spans="4:4">
      <c r="D60" s="47"/>
    </row>
    <row r="61" spans="4:4">
      <c r="D61" s="47"/>
    </row>
    <row r="62" spans="4:4">
      <c r="D62" s="47"/>
    </row>
    <row r="63" spans="4:4">
      <c r="D63" s="47"/>
    </row>
    <row r="64" spans="4:4">
      <c r="D64" s="47"/>
    </row>
    <row r="65" spans="4:4">
      <c r="D65" s="47"/>
    </row>
    <row r="66" spans="4:4">
      <c r="D66" s="47"/>
    </row>
    <row r="67" spans="4:4">
      <c r="D67" s="47"/>
    </row>
    <row r="68" spans="4:4">
      <c r="D68" s="47"/>
    </row>
  </sheetData>
  <mergeCells count="6">
    <mergeCell ref="C4:G4"/>
    <mergeCell ref="H4:L4"/>
    <mergeCell ref="M4:O4"/>
    <mergeCell ref="C2:G2"/>
    <mergeCell ref="H2:L2"/>
    <mergeCell ref="M2:O2"/>
  </mergeCells>
  <hyperlinks>
    <hyperlink ref="O1" location="Índice!A1" display="Voltar ao índice" xr:uid="{83BBF3E5-BB7F-4DDA-A22F-06286C3CA020}"/>
  </hyperlinks>
  <pageMargins left="0.7" right="0.7" top="0.75" bottom="0.75" header="0.3" footer="0.3"/>
  <pageSetup paperSize="9" scale="8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Q35"/>
  <sheetViews>
    <sheetView showGridLines="0" zoomScaleNormal="100" workbookViewId="0">
      <selection activeCell="E38" sqref="E38"/>
    </sheetView>
  </sheetViews>
  <sheetFormatPr defaultColWidth="9.140625" defaultRowHeight="14.25"/>
  <cols>
    <col min="1" max="1" width="2.7109375" style="1" customWidth="1"/>
    <col min="2" max="2" width="32" style="1" customWidth="1"/>
    <col min="3" max="5" width="10.42578125" style="1" customWidth="1"/>
    <col min="6" max="7" width="9.28515625" style="1" bestFit="1" customWidth="1"/>
    <col min="8" max="10" width="10.42578125" style="1" customWidth="1"/>
    <col min="11" max="11" width="5.7109375" style="1" customWidth="1"/>
    <col min="12" max="16384" width="9.140625" style="1"/>
  </cols>
  <sheetData>
    <row r="1" spans="2:17" ht="15">
      <c r="B1" s="148" t="s">
        <v>66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138" t="s">
        <v>53</v>
      </c>
    </row>
    <row r="2" spans="2:17" s="3" customFormat="1" ht="24.75" customHeight="1">
      <c r="B2" s="129"/>
      <c r="C2" s="167" t="s">
        <v>2</v>
      </c>
      <c r="D2" s="168"/>
      <c r="E2" s="168"/>
      <c r="F2" s="168"/>
      <c r="G2" s="169"/>
      <c r="H2" s="167" t="s">
        <v>3</v>
      </c>
      <c r="I2" s="170"/>
      <c r="J2" s="170"/>
      <c r="K2" s="170"/>
      <c r="L2" s="171"/>
      <c r="M2" s="167" t="s">
        <v>4</v>
      </c>
      <c r="N2" s="170"/>
      <c r="O2" s="170"/>
      <c r="P2" s="170"/>
      <c r="Q2" s="170"/>
    </row>
    <row r="3" spans="2:17" s="4" customFormat="1" ht="38.25">
      <c r="B3" s="35"/>
      <c r="C3" s="36">
        <v>2018</v>
      </c>
      <c r="D3" s="36">
        <v>2019</v>
      </c>
      <c r="E3" s="36" t="s">
        <v>37</v>
      </c>
      <c r="F3" s="37" t="s">
        <v>34</v>
      </c>
      <c r="G3" s="37" t="s">
        <v>38</v>
      </c>
      <c r="H3" s="36">
        <v>2018</v>
      </c>
      <c r="I3" s="36">
        <v>2019</v>
      </c>
      <c r="J3" s="36" t="s">
        <v>37</v>
      </c>
      <c r="K3" s="37" t="s">
        <v>34</v>
      </c>
      <c r="L3" s="37" t="s">
        <v>38</v>
      </c>
      <c r="M3" s="36">
        <v>2018</v>
      </c>
      <c r="N3" s="36">
        <v>2019</v>
      </c>
      <c r="O3" s="36" t="s">
        <v>37</v>
      </c>
      <c r="P3" s="37" t="s">
        <v>34</v>
      </c>
      <c r="Q3" s="37" t="s">
        <v>38</v>
      </c>
    </row>
    <row r="4" spans="2:17" s="5" customFormat="1" ht="14.25" customHeight="1">
      <c r="B4" s="39"/>
      <c r="C4" s="159" t="s">
        <v>39</v>
      </c>
      <c r="D4" s="160"/>
      <c r="E4" s="160"/>
      <c r="F4" s="160"/>
      <c r="G4" s="161"/>
      <c r="H4" s="159" t="s">
        <v>39</v>
      </c>
      <c r="I4" s="160"/>
      <c r="J4" s="160"/>
      <c r="K4" s="160"/>
      <c r="L4" s="161"/>
      <c r="M4" s="159" t="s">
        <v>39</v>
      </c>
      <c r="N4" s="160"/>
      <c r="O4" s="160"/>
      <c r="P4" s="160"/>
      <c r="Q4" s="161"/>
    </row>
    <row r="5" spans="2:17" s="4" customFormat="1">
      <c r="B5" s="69"/>
      <c r="C5" s="152"/>
      <c r="D5" s="153"/>
      <c r="E5" s="153"/>
      <c r="F5" s="56"/>
      <c r="G5" s="92"/>
      <c r="H5" s="92"/>
      <c r="I5" s="56"/>
      <c r="J5" s="56"/>
      <c r="K5" s="56"/>
      <c r="L5" s="92"/>
      <c r="M5" s="92"/>
      <c r="N5" s="56"/>
      <c r="O5" s="56"/>
      <c r="P5" s="56"/>
      <c r="Q5" s="92"/>
    </row>
    <row r="6" spans="2:17" ht="22.5" customHeight="1">
      <c r="B6" s="69" t="s">
        <v>6</v>
      </c>
      <c r="C6" s="53">
        <v>55714</v>
      </c>
      <c r="D6" s="54">
        <v>60677</v>
      </c>
      <c r="E6" s="54">
        <v>59648</v>
      </c>
      <c r="F6" s="74">
        <f>D6/C6*100-100</f>
        <v>8.9079943999712725</v>
      </c>
      <c r="G6" s="74">
        <f>E6/D6*100-100</f>
        <v>-1.6958649900291789</v>
      </c>
      <c r="H6" s="53">
        <v>380796</v>
      </c>
      <c r="I6" s="54">
        <v>396822</v>
      </c>
      <c r="J6" s="54">
        <v>357729</v>
      </c>
      <c r="K6" s="74">
        <f>I6/H6*100-100</f>
        <v>4.2085526108467661</v>
      </c>
      <c r="L6" s="74">
        <f>J6/I6*100-100</f>
        <v>-9.8515203290140221</v>
      </c>
      <c r="M6" s="94">
        <v>91182</v>
      </c>
      <c r="N6" s="54">
        <v>96829</v>
      </c>
      <c r="O6" s="54">
        <v>86779</v>
      </c>
      <c r="P6" s="74">
        <f>N6/M6*100-100</f>
        <v>6.193108288916676</v>
      </c>
      <c r="Q6" s="74">
        <f>O6/N6*100-100</f>
        <v>-10.379121957264871</v>
      </c>
    </row>
    <row r="7" spans="2:17" s="4" customFormat="1" ht="4.9000000000000004" customHeight="1">
      <c r="B7" s="55"/>
      <c r="C7" s="53"/>
      <c r="D7" s="71"/>
      <c r="E7" s="71"/>
      <c r="F7" s="82"/>
      <c r="G7" s="95"/>
      <c r="H7" s="53"/>
      <c r="I7" s="71"/>
      <c r="J7" s="71"/>
      <c r="K7" s="82"/>
      <c r="L7" s="95"/>
      <c r="M7" s="94"/>
      <c r="N7" s="71"/>
      <c r="O7" s="71"/>
      <c r="P7" s="82"/>
      <c r="Q7" s="95"/>
    </row>
    <row r="8" spans="2:17" s="4" customFormat="1" ht="11.45" customHeight="1">
      <c r="B8" s="55" t="s">
        <v>7</v>
      </c>
      <c r="C8" s="53">
        <v>42981</v>
      </c>
      <c r="D8" s="96">
        <v>45921</v>
      </c>
      <c r="E8" s="71">
        <v>45056</v>
      </c>
      <c r="F8" s="74">
        <f t="shared" ref="F8:F9" si="0">D8/C8*100-100</f>
        <v>6.8402317302994362</v>
      </c>
      <c r="G8" s="74">
        <f t="shared" ref="G8:G9" si="1">E8/D8*100-100</f>
        <v>-1.8836697807103491</v>
      </c>
      <c r="H8" s="53">
        <v>278945</v>
      </c>
      <c r="I8" s="96">
        <v>285840</v>
      </c>
      <c r="J8" s="71">
        <v>256769</v>
      </c>
      <c r="K8" s="74">
        <f t="shared" ref="K8:K9" si="2">I8/H8*100-100</f>
        <v>2.471813439925441</v>
      </c>
      <c r="L8" s="74">
        <f>J8/I8*100-100</f>
        <v>-10.170375034984602</v>
      </c>
      <c r="M8" s="94">
        <v>68181</v>
      </c>
      <c r="N8" s="96">
        <v>70663</v>
      </c>
      <c r="O8" s="71">
        <v>62529</v>
      </c>
      <c r="P8" s="74">
        <f t="shared" ref="P8:P9" si="3">N8/M8*100-100</f>
        <v>3.6403103503908767</v>
      </c>
      <c r="Q8" s="74">
        <f>O8/N8*100-100</f>
        <v>-11.510974626041914</v>
      </c>
    </row>
    <row r="9" spans="2:17" ht="11.45" customHeight="1">
      <c r="B9" s="55" t="s">
        <v>8</v>
      </c>
      <c r="C9" s="53">
        <v>12734</v>
      </c>
      <c r="D9" s="96">
        <v>14757</v>
      </c>
      <c r="E9" s="71">
        <v>14592</v>
      </c>
      <c r="F9" s="74">
        <f t="shared" si="0"/>
        <v>15.886602795665141</v>
      </c>
      <c r="G9" s="74">
        <f t="shared" si="1"/>
        <v>-1.1181134376905817</v>
      </c>
      <c r="H9" s="53">
        <v>101851</v>
      </c>
      <c r="I9" s="96">
        <v>110981</v>
      </c>
      <c r="J9" s="71">
        <v>100960</v>
      </c>
      <c r="K9" s="74">
        <f t="shared" si="2"/>
        <v>8.9640749722634183</v>
      </c>
      <c r="L9" s="74">
        <f t="shared" ref="L9" si="4">J9/I9*100-100</f>
        <v>-9.0294735134842909</v>
      </c>
      <c r="M9" s="94">
        <v>23001</v>
      </c>
      <c r="N9" s="96">
        <v>26166</v>
      </c>
      <c r="O9" s="71">
        <v>24250</v>
      </c>
      <c r="P9" s="74">
        <f t="shared" si="3"/>
        <v>13.760271292552503</v>
      </c>
      <c r="Q9" s="74">
        <f t="shared" ref="Q9" si="5">O9/N9*100-100</f>
        <v>-7.3224795536192033</v>
      </c>
    </row>
    <row r="10" spans="2:17" s="4" customFormat="1" ht="4.9000000000000004" customHeight="1">
      <c r="B10" s="55"/>
      <c r="C10" s="53"/>
      <c r="D10" s="71"/>
      <c r="E10" s="71"/>
      <c r="F10" s="82"/>
      <c r="G10" s="95"/>
      <c r="H10" s="53"/>
      <c r="I10" s="71"/>
      <c r="J10" s="71"/>
      <c r="K10" s="82"/>
      <c r="L10" s="95"/>
      <c r="M10" s="94"/>
      <c r="N10" s="71"/>
      <c r="O10" s="71"/>
      <c r="P10" s="82"/>
      <c r="Q10" s="95"/>
    </row>
    <row r="11" spans="2:17" s="4" customFormat="1" ht="11.45" customHeight="1">
      <c r="B11" s="69" t="s">
        <v>8</v>
      </c>
      <c r="C11" s="53"/>
      <c r="D11" s="71"/>
      <c r="E11" s="71"/>
      <c r="F11" s="82"/>
      <c r="G11" s="74"/>
      <c r="H11" s="53"/>
      <c r="I11" s="71"/>
      <c r="J11" s="71"/>
      <c r="K11" s="82"/>
      <c r="L11" s="74"/>
      <c r="M11" s="94"/>
      <c r="N11" s="71"/>
      <c r="O11" s="71"/>
      <c r="P11" s="82"/>
      <c r="Q11" s="74"/>
    </row>
    <row r="12" spans="2:17" s="4" customFormat="1" ht="4.9000000000000004" customHeight="1">
      <c r="B12" s="55"/>
      <c r="C12" s="53"/>
      <c r="D12" s="71"/>
      <c r="E12" s="71"/>
      <c r="F12" s="82"/>
      <c r="G12" s="95"/>
      <c r="H12" s="53"/>
      <c r="I12" s="71"/>
      <c r="J12" s="71"/>
      <c r="K12" s="82"/>
      <c r="L12" s="95"/>
      <c r="M12" s="94"/>
      <c r="N12" s="71"/>
      <c r="O12" s="71"/>
      <c r="P12" s="82"/>
      <c r="Q12" s="95"/>
    </row>
    <row r="13" spans="2:17" s="4" customFormat="1" ht="11.45" customHeight="1">
      <c r="B13" s="97" t="s">
        <v>11</v>
      </c>
      <c r="C13" s="53"/>
      <c r="D13" s="71"/>
      <c r="E13" s="71"/>
      <c r="F13" s="82"/>
      <c r="G13" s="93"/>
      <c r="H13" s="53"/>
      <c r="I13" s="71"/>
      <c r="J13" s="71"/>
      <c r="K13" s="82"/>
      <c r="L13" s="93"/>
      <c r="M13" s="60"/>
      <c r="N13" s="71"/>
      <c r="O13" s="71"/>
      <c r="P13" s="82"/>
      <c r="Q13" s="93"/>
    </row>
    <row r="14" spans="2:17" ht="11.45" customHeight="1">
      <c r="B14" s="98" t="s">
        <v>12</v>
      </c>
      <c r="C14" s="53">
        <v>8948</v>
      </c>
      <c r="D14" s="96">
        <v>10594</v>
      </c>
      <c r="E14" s="71">
        <v>10309</v>
      </c>
      <c r="F14" s="74">
        <f t="shared" ref="F14:F15" si="6">D14/C14*100-100</f>
        <v>18.395172105498432</v>
      </c>
      <c r="G14" s="74">
        <f t="shared" ref="G14:G15" si="7">E14/D14*100-100</f>
        <v>-2.6902020011327181</v>
      </c>
      <c r="H14" s="53">
        <v>78953</v>
      </c>
      <c r="I14" s="96">
        <v>86818</v>
      </c>
      <c r="J14" s="71">
        <v>77092</v>
      </c>
      <c r="K14" s="74">
        <f t="shared" ref="K14:K15" si="8">I14/H14*100-100</f>
        <v>9.9616227375780539</v>
      </c>
      <c r="L14" s="74">
        <f t="shared" ref="L14:L15" si="9">J14/I14*100-100</f>
        <v>-11.20274597433712</v>
      </c>
      <c r="M14" s="94">
        <v>17060</v>
      </c>
      <c r="N14" s="96">
        <v>19747</v>
      </c>
      <c r="O14" s="71">
        <v>17830</v>
      </c>
      <c r="P14" s="74">
        <f t="shared" ref="P14:P15" si="10">N14/M14*100-100</f>
        <v>15.750293083235633</v>
      </c>
      <c r="Q14" s="74">
        <f t="shared" ref="Q14:Q15" si="11">O14/N14*100-100</f>
        <v>-9.7078037170202975</v>
      </c>
    </row>
    <row r="15" spans="2:17" s="4" customFormat="1" ht="11.45" customHeight="1">
      <c r="B15" s="98" t="s">
        <v>13</v>
      </c>
      <c r="C15" s="53">
        <v>3785</v>
      </c>
      <c r="D15" s="96">
        <v>4163</v>
      </c>
      <c r="E15" s="71">
        <v>4282</v>
      </c>
      <c r="F15" s="74">
        <f t="shared" si="6"/>
        <v>9.986789960369876</v>
      </c>
      <c r="G15" s="74">
        <f t="shared" si="7"/>
        <v>2.8585154936343997</v>
      </c>
      <c r="H15" s="53">
        <v>22898</v>
      </c>
      <c r="I15" s="96">
        <v>24164</v>
      </c>
      <c r="J15" s="71">
        <v>23868</v>
      </c>
      <c r="K15" s="74">
        <f t="shared" si="8"/>
        <v>5.5288671499694289</v>
      </c>
      <c r="L15" s="74">
        <f t="shared" si="9"/>
        <v>-1.224962754510841</v>
      </c>
      <c r="M15" s="94">
        <v>5941</v>
      </c>
      <c r="N15" s="96">
        <v>6419</v>
      </c>
      <c r="O15" s="71">
        <v>6420</v>
      </c>
      <c r="P15" s="74">
        <f t="shared" si="10"/>
        <v>8.0457835381248799</v>
      </c>
      <c r="Q15" s="74">
        <f t="shared" si="11"/>
        <v>1.557875058419711E-2</v>
      </c>
    </row>
    <row r="16" spans="2:17" s="4" customFormat="1" ht="11.45" customHeight="1">
      <c r="B16" s="98"/>
      <c r="C16" s="53"/>
      <c r="D16" s="71"/>
      <c r="E16" s="71"/>
      <c r="F16" s="82"/>
      <c r="G16" s="93"/>
      <c r="H16" s="53"/>
      <c r="I16" s="71"/>
      <c r="J16" s="71"/>
      <c r="K16" s="82"/>
      <c r="L16" s="93"/>
      <c r="M16" s="60"/>
      <c r="N16" s="71"/>
      <c r="O16" s="71"/>
      <c r="P16" s="82"/>
      <c r="Q16" s="93"/>
    </row>
    <row r="17" spans="2:17" s="4" customFormat="1" ht="11.45" customHeight="1">
      <c r="B17" s="97" t="s">
        <v>14</v>
      </c>
      <c r="C17" s="53"/>
      <c r="D17" s="71"/>
      <c r="E17" s="71"/>
      <c r="F17" s="82"/>
      <c r="G17" s="93"/>
      <c r="H17" s="53"/>
      <c r="I17" s="71"/>
      <c r="J17" s="71"/>
      <c r="K17" s="82"/>
      <c r="L17" s="93"/>
      <c r="M17" s="60"/>
      <c r="N17" s="71"/>
      <c r="O17" s="71"/>
      <c r="P17" s="82"/>
      <c r="Q17" s="93"/>
    </row>
    <row r="18" spans="2:17" ht="11.45" customHeight="1">
      <c r="B18" s="98" t="s">
        <v>15</v>
      </c>
      <c r="C18" s="53">
        <v>8293</v>
      </c>
      <c r="D18" s="96">
        <v>9704</v>
      </c>
      <c r="E18" s="71">
        <v>9351</v>
      </c>
      <c r="F18" s="74">
        <f t="shared" ref="F18:F19" si="12">D18/C18*100-100</f>
        <v>17.014349451344501</v>
      </c>
      <c r="G18" s="74">
        <f t="shared" ref="G18:G19" si="13">E18/D18*100-100</f>
        <v>-3.6376751854905223</v>
      </c>
      <c r="H18" s="53">
        <v>68649</v>
      </c>
      <c r="I18" s="96">
        <v>74891</v>
      </c>
      <c r="J18" s="71">
        <v>66840</v>
      </c>
      <c r="K18" s="74">
        <f t="shared" ref="K18:K19" si="14">I18/H18*100-100</f>
        <v>9.0926306282684379</v>
      </c>
      <c r="L18" s="74">
        <f t="shared" ref="L18:L19" si="15">J18/I18*100-100</f>
        <v>-10.750290422080084</v>
      </c>
      <c r="M18" s="94">
        <v>15276</v>
      </c>
      <c r="N18" s="96">
        <v>16921</v>
      </c>
      <c r="O18" s="71">
        <v>15533</v>
      </c>
      <c r="P18" s="74">
        <f t="shared" ref="P18:P19" si="16">N18/M18*100-100</f>
        <v>10.768525792092177</v>
      </c>
      <c r="Q18" s="74">
        <f t="shared" ref="Q18:Q19" si="17">O18/N18*100-100</f>
        <v>-8.2028248921458555</v>
      </c>
    </row>
    <row r="19" spans="2:17" s="4" customFormat="1" ht="11.45" customHeight="1">
      <c r="B19" s="98" t="s">
        <v>9</v>
      </c>
      <c r="C19" s="53">
        <v>4441</v>
      </c>
      <c r="D19" s="96">
        <v>5052</v>
      </c>
      <c r="E19" s="71">
        <v>5241</v>
      </c>
      <c r="F19" s="74">
        <f t="shared" si="12"/>
        <v>13.758162575996408</v>
      </c>
      <c r="G19" s="74">
        <f t="shared" si="13"/>
        <v>3.7410926365795802</v>
      </c>
      <c r="H19" s="53">
        <v>33202</v>
      </c>
      <c r="I19" s="96">
        <v>36090</v>
      </c>
      <c r="J19" s="71">
        <v>34120</v>
      </c>
      <c r="K19" s="74">
        <f t="shared" si="14"/>
        <v>8.6982711884826358</v>
      </c>
      <c r="L19" s="74">
        <f t="shared" si="15"/>
        <v>-5.4585757827653083</v>
      </c>
      <c r="M19" s="94">
        <v>7725</v>
      </c>
      <c r="N19" s="96">
        <v>9244</v>
      </c>
      <c r="O19" s="71">
        <v>8717</v>
      </c>
      <c r="P19" s="74">
        <f t="shared" si="16"/>
        <v>19.663430420711975</v>
      </c>
      <c r="Q19" s="74">
        <f t="shared" si="17"/>
        <v>-5.7009952401557769</v>
      </c>
    </row>
    <row r="20" spans="2:17" s="4" customFormat="1" ht="11.45" customHeight="1">
      <c r="B20" s="98"/>
      <c r="C20" s="53"/>
      <c r="D20" s="71"/>
      <c r="E20" s="71"/>
      <c r="F20" s="82"/>
      <c r="G20" s="93"/>
      <c r="H20" s="53"/>
      <c r="I20" s="71"/>
      <c r="J20" s="71"/>
      <c r="K20" s="82"/>
      <c r="L20" s="93"/>
      <c r="M20" s="60"/>
      <c r="N20" s="71"/>
      <c r="O20" s="71"/>
      <c r="P20" s="82"/>
      <c r="Q20" s="93"/>
    </row>
    <row r="21" spans="2:17" s="4" customFormat="1" ht="11.45" customHeight="1">
      <c r="B21" s="97" t="s">
        <v>16</v>
      </c>
      <c r="C21" s="53"/>
      <c r="D21" s="71"/>
      <c r="E21" s="71"/>
      <c r="F21" s="82"/>
      <c r="G21" s="93"/>
      <c r="H21" s="53"/>
      <c r="I21" s="71"/>
      <c r="J21" s="71"/>
      <c r="K21" s="82"/>
      <c r="L21" s="93"/>
      <c r="M21" s="60"/>
      <c r="N21" s="71"/>
      <c r="O21" s="71"/>
      <c r="P21" s="82"/>
      <c r="Q21" s="93"/>
    </row>
    <row r="22" spans="2:17" ht="11.45" customHeight="1">
      <c r="B22" s="98" t="s">
        <v>17</v>
      </c>
      <c r="C22" s="53">
        <v>5846</v>
      </c>
      <c r="D22" s="96">
        <v>6805</v>
      </c>
      <c r="E22" s="71">
        <v>6982</v>
      </c>
      <c r="F22" s="74">
        <f t="shared" ref="F22:F23" si="18">D22/C22*100-100</f>
        <v>16.404379062606893</v>
      </c>
      <c r="G22" s="74">
        <f t="shared" ref="G22:G23" si="19">E22/D22*100-100</f>
        <v>2.6010286554004409</v>
      </c>
      <c r="H22" s="53">
        <v>39957</v>
      </c>
      <c r="I22" s="96">
        <v>45660</v>
      </c>
      <c r="J22" s="71">
        <v>41535</v>
      </c>
      <c r="K22" s="74">
        <f t="shared" ref="K22:K23" si="20">I22/H22*100-100</f>
        <v>14.272843306554535</v>
      </c>
      <c r="L22" s="74">
        <f t="shared" ref="L22:L23" si="21">J22/I22*100-100</f>
        <v>-9.034165571616299</v>
      </c>
      <c r="M22" s="94">
        <v>9615</v>
      </c>
      <c r="N22" s="96">
        <v>10784</v>
      </c>
      <c r="O22" s="71">
        <v>10611</v>
      </c>
      <c r="P22" s="74">
        <f t="shared" ref="P22:P23" si="22">N22/M22*100-100</f>
        <v>12.158086323452949</v>
      </c>
      <c r="Q22" s="74">
        <f t="shared" ref="Q22:Q23" si="23">O22/N22*100-100</f>
        <v>-1.604228486646889</v>
      </c>
    </row>
    <row r="23" spans="2:17" s="4" customFormat="1" ht="11.45" customHeight="1">
      <c r="B23" s="98" t="s">
        <v>18</v>
      </c>
      <c r="C23" s="53">
        <v>6887</v>
      </c>
      <c r="D23" s="96">
        <v>7952</v>
      </c>
      <c r="E23" s="71">
        <v>7610</v>
      </c>
      <c r="F23" s="74">
        <f t="shared" si="18"/>
        <v>15.463917525773184</v>
      </c>
      <c r="G23" s="74">
        <f t="shared" si="19"/>
        <v>-4.3008048289738525</v>
      </c>
      <c r="H23" s="53">
        <v>61894</v>
      </c>
      <c r="I23" s="96">
        <v>65321</v>
      </c>
      <c r="J23" s="71">
        <v>59425</v>
      </c>
      <c r="K23" s="74">
        <f t="shared" si="20"/>
        <v>5.5368856431964275</v>
      </c>
      <c r="L23" s="74">
        <f t="shared" si="21"/>
        <v>-9.0261937202431</v>
      </c>
      <c r="M23" s="94">
        <v>13386</v>
      </c>
      <c r="N23" s="96">
        <v>15382</v>
      </c>
      <c r="O23" s="71">
        <v>13638</v>
      </c>
      <c r="P23" s="74">
        <f t="shared" si="22"/>
        <v>14.911101150455707</v>
      </c>
      <c r="Q23" s="74">
        <f t="shared" si="23"/>
        <v>-11.337927447666104</v>
      </c>
    </row>
    <row r="24" spans="2:17" s="4" customFormat="1" ht="11.45" customHeight="1">
      <c r="B24" s="98"/>
      <c r="C24" s="53"/>
      <c r="D24" s="96"/>
      <c r="E24" s="71"/>
      <c r="F24" s="82"/>
      <c r="G24" s="93"/>
      <c r="H24" s="53"/>
      <c r="I24" s="96"/>
      <c r="J24" s="71"/>
      <c r="K24" s="82"/>
      <c r="L24" s="93"/>
      <c r="M24" s="60"/>
      <c r="N24" s="96"/>
      <c r="O24" s="71"/>
      <c r="P24" s="82"/>
      <c r="Q24" s="93"/>
    </row>
    <row r="25" spans="2:17" s="4" customFormat="1" ht="11.45" customHeight="1">
      <c r="B25" s="97" t="s">
        <v>10</v>
      </c>
      <c r="C25" s="53"/>
      <c r="D25" s="71"/>
      <c r="E25" s="71"/>
      <c r="F25" s="82"/>
      <c r="G25" s="93"/>
      <c r="H25" s="53"/>
      <c r="I25" s="71"/>
      <c r="J25" s="71"/>
      <c r="K25" s="82"/>
      <c r="L25" s="93"/>
      <c r="M25" s="60"/>
      <c r="N25" s="71"/>
      <c r="O25" s="71"/>
      <c r="P25" s="82"/>
      <c r="Q25" s="93"/>
    </row>
    <row r="26" spans="2:17" ht="11.45" customHeight="1">
      <c r="B26" s="98" t="s">
        <v>19</v>
      </c>
      <c r="C26" s="53">
        <v>43</v>
      </c>
      <c r="D26" s="99">
        <v>67</v>
      </c>
      <c r="E26" s="71">
        <v>80</v>
      </c>
      <c r="F26" s="74">
        <f t="shared" ref="F26:F27" si="24">D26/C26*100-100</f>
        <v>55.813953488372107</v>
      </c>
      <c r="G26" s="74">
        <f t="shared" ref="G26:G27" si="25">E26/D26*100-100</f>
        <v>19.402985074626855</v>
      </c>
      <c r="H26" s="53">
        <v>222</v>
      </c>
      <c r="I26" s="99">
        <v>324</v>
      </c>
      <c r="J26" s="71">
        <v>357</v>
      </c>
      <c r="K26" s="74">
        <f t="shared" ref="K26:K33" si="26">I26/H26*100-100</f>
        <v>45.945945945945937</v>
      </c>
      <c r="L26" s="74">
        <f t="shared" ref="L26:L33" si="27">J26/I26*100-100</f>
        <v>10.18518518518519</v>
      </c>
      <c r="M26" s="94">
        <v>68</v>
      </c>
      <c r="N26" s="96">
        <v>116</v>
      </c>
      <c r="O26" s="71">
        <v>101</v>
      </c>
      <c r="P26" s="74">
        <f t="shared" ref="P26:P33" si="28">N26/M26*100-100</f>
        <v>70.588235294117652</v>
      </c>
      <c r="Q26" s="74">
        <f t="shared" ref="Q26:Q33" si="29">O26/N26*100-100</f>
        <v>-12.931034482758619</v>
      </c>
    </row>
    <row r="27" spans="2:17" s="4" customFormat="1" ht="11.45" customHeight="1">
      <c r="B27" s="98" t="s">
        <v>23</v>
      </c>
      <c r="C27" s="53">
        <v>3651</v>
      </c>
      <c r="D27" s="99">
        <v>4065</v>
      </c>
      <c r="E27" s="71">
        <v>3976</v>
      </c>
      <c r="F27" s="74">
        <f t="shared" si="24"/>
        <v>11.339359079704181</v>
      </c>
      <c r="G27" s="74">
        <f t="shared" si="25"/>
        <v>-2.1894218942189525</v>
      </c>
      <c r="H27" s="53">
        <v>35898</v>
      </c>
      <c r="I27" s="99">
        <v>39074</v>
      </c>
      <c r="J27" s="71">
        <v>35351</v>
      </c>
      <c r="K27" s="74">
        <f t="shared" si="26"/>
        <v>8.8472895425929039</v>
      </c>
      <c r="L27" s="74">
        <f t="shared" si="27"/>
        <v>-9.5280749347392231</v>
      </c>
      <c r="M27" s="94">
        <v>7562</v>
      </c>
      <c r="N27" s="96">
        <v>8551</v>
      </c>
      <c r="O27" s="71">
        <v>8069</v>
      </c>
      <c r="P27" s="74">
        <f t="shared" si="28"/>
        <v>13.078550647976712</v>
      </c>
      <c r="Q27" s="74">
        <f t="shared" si="29"/>
        <v>-5.6367676295170099</v>
      </c>
    </row>
    <row r="28" spans="2:17" ht="11.45" customHeight="1">
      <c r="B28" s="98" t="s">
        <v>21</v>
      </c>
      <c r="C28" s="53">
        <v>474</v>
      </c>
      <c r="D28" s="100">
        <v>555</v>
      </c>
      <c r="E28" s="71">
        <v>531</v>
      </c>
      <c r="F28" s="74">
        <f t="shared" ref="F28:F33" si="30">D28/C28*100-100</f>
        <v>17.088607594936718</v>
      </c>
      <c r="G28" s="74">
        <f t="shared" ref="G28:G33" si="31">E28/D28*100-100</f>
        <v>-4.3243243243243228</v>
      </c>
      <c r="H28" s="53">
        <v>3584</v>
      </c>
      <c r="I28" s="100">
        <v>3891</v>
      </c>
      <c r="J28" s="71">
        <v>4123</v>
      </c>
      <c r="K28" s="74">
        <f t="shared" si="26"/>
        <v>8.5658482142857224</v>
      </c>
      <c r="L28" s="74">
        <f t="shared" si="27"/>
        <v>5.9624775122076699</v>
      </c>
      <c r="M28" s="94">
        <v>933</v>
      </c>
      <c r="N28" s="71">
        <v>1295</v>
      </c>
      <c r="O28" s="71">
        <v>1151</v>
      </c>
      <c r="P28" s="74">
        <f t="shared" si="28"/>
        <v>38.79957127545552</v>
      </c>
      <c r="Q28" s="74">
        <f t="shared" si="29"/>
        <v>-11.119691119691126</v>
      </c>
    </row>
    <row r="29" spans="2:17" s="4" customFormat="1" ht="11.45" customHeight="1">
      <c r="B29" s="98" t="s">
        <v>20</v>
      </c>
      <c r="C29" s="53">
        <v>3084</v>
      </c>
      <c r="D29" s="99">
        <v>3391</v>
      </c>
      <c r="E29" s="71">
        <v>3350</v>
      </c>
      <c r="F29" s="74">
        <f t="shared" si="30"/>
        <v>9.954604409857339</v>
      </c>
      <c r="G29" s="74">
        <f t="shared" si="31"/>
        <v>-1.2090828664110944</v>
      </c>
      <c r="H29" s="53">
        <v>41775</v>
      </c>
      <c r="I29" s="99">
        <v>44358</v>
      </c>
      <c r="J29" s="71">
        <v>39359</v>
      </c>
      <c r="K29" s="74">
        <f t="shared" si="26"/>
        <v>6.1831238779174242</v>
      </c>
      <c r="L29" s="74">
        <f t="shared" si="27"/>
        <v>-11.26966950719148</v>
      </c>
      <c r="M29" s="94">
        <v>5320</v>
      </c>
      <c r="N29" s="96">
        <v>5704</v>
      </c>
      <c r="O29" s="71">
        <v>5259</v>
      </c>
      <c r="P29" s="74">
        <f t="shared" si="28"/>
        <v>7.2180451127819509</v>
      </c>
      <c r="Q29" s="74">
        <f t="shared" si="29"/>
        <v>-7.8015427769985877</v>
      </c>
    </row>
    <row r="30" spans="2:17" ht="11.45" customHeight="1">
      <c r="B30" s="98" t="s">
        <v>26</v>
      </c>
      <c r="C30" s="53">
        <v>615</v>
      </c>
      <c r="D30" s="99">
        <v>675</v>
      </c>
      <c r="E30" s="71">
        <v>651</v>
      </c>
      <c r="F30" s="74">
        <f t="shared" si="30"/>
        <v>9.7560975609756184</v>
      </c>
      <c r="G30" s="74">
        <f t="shared" si="31"/>
        <v>-3.5555555555555571</v>
      </c>
      <c r="H30" s="53">
        <v>4759</v>
      </c>
      <c r="I30" s="99">
        <v>5203</v>
      </c>
      <c r="J30" s="71">
        <v>4047</v>
      </c>
      <c r="K30" s="74">
        <f t="shared" si="26"/>
        <v>9.3296911115780574</v>
      </c>
      <c r="L30" s="74">
        <f t="shared" si="27"/>
        <v>-22.217951182010381</v>
      </c>
      <c r="M30" s="94">
        <v>1483</v>
      </c>
      <c r="N30" s="96">
        <v>1687</v>
      </c>
      <c r="O30" s="71">
        <v>984</v>
      </c>
      <c r="P30" s="74">
        <f t="shared" si="28"/>
        <v>13.755900202292651</v>
      </c>
      <c r="Q30" s="74">
        <f t="shared" si="29"/>
        <v>-41.671606401896852</v>
      </c>
    </row>
    <row r="31" spans="2:17" s="4" customFormat="1" ht="11.45" customHeight="1">
      <c r="B31" s="98" t="s">
        <v>25</v>
      </c>
      <c r="C31" s="53">
        <v>316</v>
      </c>
      <c r="D31" s="99">
        <v>405</v>
      </c>
      <c r="E31" s="71">
        <v>322</v>
      </c>
      <c r="F31" s="74">
        <f t="shared" si="30"/>
        <v>28.164556962025301</v>
      </c>
      <c r="G31" s="74">
        <f t="shared" si="31"/>
        <v>-20.493827160493822</v>
      </c>
      <c r="H31" s="53">
        <v>1228</v>
      </c>
      <c r="I31" s="99">
        <v>1710</v>
      </c>
      <c r="J31" s="71">
        <v>811</v>
      </c>
      <c r="K31" s="74">
        <f t="shared" si="26"/>
        <v>39.250814332247558</v>
      </c>
      <c r="L31" s="74">
        <f t="shared" si="27"/>
        <v>-52.57309941520468</v>
      </c>
      <c r="M31" s="94">
        <v>573</v>
      </c>
      <c r="N31" s="96">
        <v>768</v>
      </c>
      <c r="O31" s="71">
        <v>236</v>
      </c>
      <c r="P31" s="74">
        <f t="shared" si="28"/>
        <v>34.031413612565444</v>
      </c>
      <c r="Q31" s="74">
        <f t="shared" si="29"/>
        <v>-69.270833333333329</v>
      </c>
    </row>
    <row r="32" spans="2:17" ht="11.45" customHeight="1">
      <c r="B32" s="98" t="s">
        <v>22</v>
      </c>
      <c r="C32" s="53">
        <v>1553</v>
      </c>
      <c r="D32" s="99">
        <v>2150</v>
      </c>
      <c r="E32" s="71">
        <v>2125</v>
      </c>
      <c r="F32" s="74">
        <f t="shared" si="30"/>
        <v>38.441725692208621</v>
      </c>
      <c r="G32" s="74">
        <f t="shared" si="31"/>
        <v>-1.1627906976744242</v>
      </c>
      <c r="H32" s="53">
        <v>5986</v>
      </c>
      <c r="I32" s="99">
        <v>6783</v>
      </c>
      <c r="J32" s="71">
        <v>7938</v>
      </c>
      <c r="K32" s="74">
        <f t="shared" si="26"/>
        <v>13.314400267290338</v>
      </c>
      <c r="L32" s="74">
        <f t="shared" si="27"/>
        <v>17.027863777089777</v>
      </c>
      <c r="M32" s="94">
        <v>3057</v>
      </c>
      <c r="N32" s="96">
        <v>3427</v>
      </c>
      <c r="O32" s="71">
        <v>3913</v>
      </c>
      <c r="P32" s="74">
        <f t="shared" si="28"/>
        <v>12.103369316323182</v>
      </c>
      <c r="Q32" s="74">
        <f t="shared" si="29"/>
        <v>14.181499854099798</v>
      </c>
    </row>
    <row r="33" spans="2:17" ht="11.45" customHeight="1">
      <c r="B33" s="98" t="s">
        <v>24</v>
      </c>
      <c r="C33" s="53">
        <v>2998</v>
      </c>
      <c r="D33" s="99">
        <v>3449</v>
      </c>
      <c r="E33" s="71">
        <v>3556</v>
      </c>
      <c r="F33" s="74">
        <f t="shared" si="30"/>
        <v>15.043362241494336</v>
      </c>
      <c r="G33" s="74">
        <f t="shared" si="31"/>
        <v>3.1023485068135699</v>
      </c>
      <c r="H33" s="53">
        <v>8400</v>
      </c>
      <c r="I33" s="99">
        <v>9637</v>
      </c>
      <c r="J33" s="71">
        <v>8974</v>
      </c>
      <c r="K33" s="74">
        <f t="shared" si="26"/>
        <v>14.726190476190482</v>
      </c>
      <c r="L33" s="74">
        <f t="shared" si="27"/>
        <v>-6.8797343571650913</v>
      </c>
      <c r="M33" s="94">
        <v>4006</v>
      </c>
      <c r="N33" s="96">
        <v>4618</v>
      </c>
      <c r="O33" s="71">
        <v>4536</v>
      </c>
      <c r="P33" s="74">
        <f t="shared" si="28"/>
        <v>15.277084373439848</v>
      </c>
      <c r="Q33" s="74">
        <f t="shared" si="29"/>
        <v>-1.7756604590731939</v>
      </c>
    </row>
    <row r="34" spans="2:17" ht="5.0999999999999996" customHeight="1" thickBot="1"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6"/>
      <c r="M34" s="46"/>
      <c r="N34" s="45"/>
      <c r="O34" s="45"/>
      <c r="P34" s="45"/>
      <c r="Q34" s="45"/>
    </row>
    <row r="35" spans="2:17" ht="15" thickTop="1">
      <c r="B35" s="146" t="s">
        <v>40</v>
      </c>
    </row>
  </sheetData>
  <mergeCells count="6">
    <mergeCell ref="M2:Q2"/>
    <mergeCell ref="C4:G4"/>
    <mergeCell ref="H4:L4"/>
    <mergeCell ref="M4:Q4"/>
    <mergeCell ref="C2:G2"/>
    <mergeCell ref="H2:L2"/>
  </mergeCells>
  <hyperlinks>
    <hyperlink ref="Q1" location="Índice!A1" display="Voltar ao índice" xr:uid="{EB089541-4C10-47C1-B1D8-40E785BD892C}"/>
  </hyperlinks>
  <pageMargins left="0.70866141732283472" right="0.70866141732283472" top="0.74803149606299213" bottom="0.74803149606299213" header="0.31496062992125984" footer="0.31496062992125984"/>
  <pageSetup paperSize="9" scale="7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F3B3A-ECFE-4988-B1F7-04083EBA38CC}">
  <dimension ref="B1:I53"/>
  <sheetViews>
    <sheetView workbookViewId="0"/>
  </sheetViews>
  <sheetFormatPr defaultColWidth="9.140625" defaultRowHeight="12.75"/>
  <cols>
    <col min="1" max="1" width="2.7109375" style="38" customWidth="1"/>
    <col min="2" max="5" width="11.5703125" style="38" customWidth="1"/>
    <col min="6" max="6" width="12.140625" style="38" customWidth="1"/>
    <col min="7" max="16384" width="9.140625" style="38"/>
  </cols>
  <sheetData>
    <row r="1" spans="2:9" ht="15">
      <c r="B1" s="148" t="s">
        <v>67</v>
      </c>
      <c r="C1" s="111"/>
    </row>
    <row r="2" spans="2:9">
      <c r="B2" s="111"/>
      <c r="C2" s="111"/>
      <c r="I2" s="138" t="s">
        <v>53</v>
      </c>
    </row>
    <row r="3" spans="2:9">
      <c r="B3" s="114" t="s">
        <v>8</v>
      </c>
      <c r="C3" s="103"/>
    </row>
    <row r="4" spans="2:9" ht="44.25" customHeight="1">
      <c r="B4" s="34"/>
      <c r="C4" s="48" t="s">
        <v>0</v>
      </c>
      <c r="D4" s="48" t="s">
        <v>27</v>
      </c>
      <c r="E4" s="48" t="s">
        <v>41</v>
      </c>
      <c r="F4" s="48" t="s">
        <v>42</v>
      </c>
    </row>
    <row r="5" spans="2:9" s="112" customFormat="1" ht="14.25" customHeight="1">
      <c r="B5" s="39"/>
      <c r="C5" s="172" t="s">
        <v>28</v>
      </c>
      <c r="D5" s="173"/>
      <c r="E5" s="104" t="s">
        <v>43</v>
      </c>
      <c r="F5" s="104" t="s">
        <v>44</v>
      </c>
    </row>
    <row r="6" spans="2:9" ht="5.0999999999999996" customHeight="1">
      <c r="B6" s="41"/>
      <c r="C6" s="41"/>
      <c r="F6" s="42"/>
    </row>
    <row r="7" spans="2:9" ht="9" customHeight="1">
      <c r="B7" s="90" t="s">
        <v>14</v>
      </c>
      <c r="C7" s="90"/>
      <c r="D7" s="88"/>
      <c r="E7" s="88"/>
      <c r="F7" s="87"/>
    </row>
    <row r="8" spans="2:9" ht="11.45" customHeight="1">
      <c r="B8" s="105" t="s">
        <v>45</v>
      </c>
      <c r="C8" s="106">
        <v>9101</v>
      </c>
      <c r="D8" s="107">
        <v>62.690034062190968</v>
      </c>
      <c r="E8" s="109">
        <v>1413.7358874157158</v>
      </c>
      <c r="F8" s="109">
        <v>42224.516543917889</v>
      </c>
    </row>
    <row r="9" spans="2:9" ht="11.45" customHeight="1">
      <c r="B9" s="91" t="s">
        <v>46</v>
      </c>
      <c r="C9" s="89">
        <v>4987</v>
      </c>
      <c r="D9" s="108">
        <v>2.1744535793061961</v>
      </c>
      <c r="E9" s="89">
        <v>2146.1832229784713</v>
      </c>
      <c r="F9" s="89">
        <v>47941.451032829216</v>
      </c>
    </row>
    <row r="10" spans="2:9" ht="11.45" customHeight="1">
      <c r="B10" s="91" t="s">
        <v>47</v>
      </c>
      <c r="C10" s="89">
        <v>2291</v>
      </c>
      <c r="D10" s="108">
        <v>19.798777826276734</v>
      </c>
      <c r="E10" s="89">
        <v>1772.4032806939501</v>
      </c>
      <c r="F10" s="89">
        <v>54242.929826495296</v>
      </c>
    </row>
    <row r="11" spans="2:9" ht="11.45" customHeight="1">
      <c r="B11" s="91" t="s">
        <v>48</v>
      </c>
      <c r="C11" s="89">
        <v>1309</v>
      </c>
      <c r="D11" s="108">
        <v>90.771581359816651</v>
      </c>
      <c r="E11" s="89">
        <v>1616.9522972178449</v>
      </c>
      <c r="F11" s="89">
        <v>47656.426249789598</v>
      </c>
    </row>
    <row r="12" spans="2:9" ht="11.45" customHeight="1">
      <c r="B12" s="91" t="s">
        <v>15</v>
      </c>
      <c r="C12" s="89">
        <v>514</v>
      </c>
      <c r="D12" s="108">
        <v>769.49221789883268</v>
      </c>
      <c r="E12" s="89">
        <v>1297.3067911976361</v>
      </c>
      <c r="F12" s="89">
        <v>39057.646793200831</v>
      </c>
    </row>
    <row r="13" spans="2:9" ht="5.0999999999999996" customHeight="1">
      <c r="D13" s="44"/>
      <c r="E13" s="44"/>
    </row>
    <row r="14" spans="2:9">
      <c r="B14" s="114" t="s">
        <v>49</v>
      </c>
      <c r="C14" s="103"/>
    </row>
    <row r="15" spans="2:9" ht="44.25" customHeight="1">
      <c r="B15" s="34"/>
      <c r="C15" s="48" t="s">
        <v>0</v>
      </c>
      <c r="D15" s="48" t="s">
        <v>27</v>
      </c>
      <c r="E15" s="48" t="s">
        <v>41</v>
      </c>
      <c r="F15" s="48" t="s">
        <v>42</v>
      </c>
    </row>
    <row r="16" spans="2:9" s="112" customFormat="1" ht="14.25" customHeight="1">
      <c r="B16" s="39"/>
      <c r="C16" s="172" t="s">
        <v>28</v>
      </c>
      <c r="D16" s="173"/>
      <c r="E16" s="104" t="s">
        <v>43</v>
      </c>
      <c r="F16" s="104" t="s">
        <v>44</v>
      </c>
    </row>
    <row r="17" spans="2:6" ht="5.0999999999999996" customHeight="1">
      <c r="B17" s="41"/>
      <c r="C17" s="41"/>
      <c r="F17" s="42"/>
    </row>
    <row r="18" spans="2:6" ht="9" customHeight="1">
      <c r="B18" s="90" t="s">
        <v>14</v>
      </c>
      <c r="C18" s="90"/>
      <c r="D18" s="88"/>
      <c r="E18" s="88"/>
      <c r="F18" s="87"/>
    </row>
    <row r="19" spans="2:6" ht="11.45" customHeight="1">
      <c r="B19" s="105" t="s">
        <v>45</v>
      </c>
      <c r="C19" s="106">
        <v>439120</v>
      </c>
      <c r="D19" s="107">
        <v>6.0139460739661139</v>
      </c>
      <c r="E19" s="109">
        <v>1010.3822664045312</v>
      </c>
      <c r="F19" s="109">
        <v>24397.6889804926</v>
      </c>
    </row>
    <row r="20" spans="2:6" ht="11.45" customHeight="1">
      <c r="B20" s="91" t="s">
        <v>46</v>
      </c>
      <c r="C20" s="89">
        <v>392030</v>
      </c>
      <c r="D20" s="108">
        <v>2.3101446317883836</v>
      </c>
      <c r="E20" s="89">
        <v>813.42584950864364</v>
      </c>
      <c r="F20" s="110">
        <v>16252.010103285389</v>
      </c>
    </row>
    <row r="21" spans="2:6" ht="11.45" customHeight="1">
      <c r="B21" s="91" t="s">
        <v>47</v>
      </c>
      <c r="C21" s="89">
        <v>40626</v>
      </c>
      <c r="D21" s="108">
        <v>18.259612071087481</v>
      </c>
      <c r="E21" s="89">
        <v>1000.9877638386366</v>
      </c>
      <c r="F21" s="110">
        <v>24335.332778388143</v>
      </c>
    </row>
    <row r="22" spans="2:6" ht="11.45" customHeight="1">
      <c r="B22" s="91" t="s">
        <v>48</v>
      </c>
      <c r="C22" s="89">
        <v>5726</v>
      </c>
      <c r="D22" s="108">
        <v>87.602864128536496</v>
      </c>
      <c r="E22" s="89">
        <v>1143.1931998070365</v>
      </c>
      <c r="F22" s="110">
        <v>29987.531328870406</v>
      </c>
    </row>
    <row r="23" spans="2:6" ht="11.45" customHeight="1">
      <c r="B23" s="91" t="s">
        <v>15</v>
      </c>
      <c r="C23" s="89">
        <v>738</v>
      </c>
      <c r="D23" s="108">
        <v>666.35365853658539</v>
      </c>
      <c r="E23" s="89">
        <v>1205.2029964959424</v>
      </c>
      <c r="F23" s="89">
        <v>33791.154365159251</v>
      </c>
    </row>
    <row r="24" spans="2:6" ht="5.0999999999999996" customHeight="1" thickBot="1">
      <c r="B24" s="45"/>
      <c r="C24" s="45"/>
      <c r="D24" s="113"/>
      <c r="E24" s="113"/>
      <c r="F24" s="45"/>
    </row>
    <row r="25" spans="2:6" ht="13.5" thickTop="1">
      <c r="B25" s="146" t="s">
        <v>40</v>
      </c>
      <c r="D25" s="44"/>
      <c r="E25" s="44"/>
    </row>
    <row r="26" spans="2:6">
      <c r="D26" s="44"/>
      <c r="E26" s="44"/>
    </row>
    <row r="27" spans="2:6">
      <c r="D27" s="44"/>
      <c r="E27" s="44"/>
    </row>
    <row r="28" spans="2:6">
      <c r="D28" s="44"/>
      <c r="E28" s="44"/>
    </row>
    <row r="29" spans="2:6">
      <c r="D29" s="44"/>
      <c r="E29" s="44"/>
    </row>
    <row r="30" spans="2:6">
      <c r="D30" s="44"/>
      <c r="E30" s="44"/>
    </row>
    <row r="31" spans="2:6">
      <c r="D31" s="44"/>
      <c r="E31" s="44"/>
    </row>
    <row r="32" spans="2:6">
      <c r="D32" s="44"/>
      <c r="E32" s="44"/>
    </row>
    <row r="33" spans="4:5">
      <c r="D33" s="44"/>
      <c r="E33" s="44"/>
    </row>
    <row r="34" spans="4:5">
      <c r="D34" s="44"/>
      <c r="E34" s="44"/>
    </row>
    <row r="35" spans="4:5">
      <c r="D35" s="44"/>
      <c r="E35" s="44"/>
    </row>
    <row r="36" spans="4:5">
      <c r="D36" s="44"/>
      <c r="E36" s="44"/>
    </row>
    <row r="37" spans="4:5">
      <c r="D37" s="44"/>
      <c r="E37" s="44"/>
    </row>
    <row r="38" spans="4:5">
      <c r="D38" s="44"/>
      <c r="E38" s="44"/>
    </row>
    <row r="39" spans="4:5">
      <c r="D39" s="44"/>
      <c r="E39" s="44"/>
    </row>
    <row r="40" spans="4:5">
      <c r="D40" s="44"/>
      <c r="E40" s="44"/>
    </row>
    <row r="41" spans="4:5">
      <c r="D41" s="44"/>
      <c r="E41" s="44"/>
    </row>
    <row r="42" spans="4:5">
      <c r="D42" s="44"/>
      <c r="E42" s="44"/>
    </row>
    <row r="43" spans="4:5">
      <c r="D43" s="44"/>
      <c r="E43" s="44"/>
    </row>
    <row r="44" spans="4:5">
      <c r="D44" s="44"/>
      <c r="E44" s="44"/>
    </row>
    <row r="45" spans="4:5">
      <c r="D45" s="44"/>
      <c r="E45" s="44"/>
    </row>
    <row r="46" spans="4:5">
      <c r="D46" s="44"/>
      <c r="E46" s="44"/>
    </row>
    <row r="47" spans="4:5">
      <c r="D47" s="44"/>
      <c r="E47" s="44"/>
    </row>
    <row r="48" spans="4:5">
      <c r="D48" s="44"/>
      <c r="E48" s="44"/>
    </row>
    <row r="49" spans="4:5">
      <c r="D49" s="44"/>
      <c r="E49" s="44"/>
    </row>
    <row r="50" spans="4:5">
      <c r="D50" s="44"/>
      <c r="E50" s="44"/>
    </row>
    <row r="51" spans="4:5">
      <c r="D51" s="44"/>
      <c r="E51" s="44"/>
    </row>
    <row r="52" spans="4:5">
      <c r="D52" s="44"/>
      <c r="E52" s="44"/>
    </row>
    <row r="53" spans="4:5">
      <c r="D53" s="44"/>
      <c r="E53" s="44"/>
    </row>
  </sheetData>
  <mergeCells count="2">
    <mergeCell ref="C5:D5"/>
    <mergeCell ref="C16:D16"/>
  </mergeCells>
  <hyperlinks>
    <hyperlink ref="I2" location="Índice!A1" display="Voltar ao índice" xr:uid="{EDF6840F-267B-417B-B3ED-61204A05A98E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18"/>
  <sheetViews>
    <sheetView showGridLines="0" zoomScaleNormal="100" workbookViewId="0">
      <selection activeCell="B1" sqref="B1"/>
    </sheetView>
  </sheetViews>
  <sheetFormatPr defaultColWidth="9.140625" defaultRowHeight="11.25"/>
  <cols>
    <col min="1" max="1" width="2.7109375" style="2" customWidth="1"/>
    <col min="2" max="5" width="9.140625" style="2"/>
    <col min="6" max="6" width="9.28515625" style="2" bestFit="1" customWidth="1"/>
    <col min="7" max="7" width="12.85546875" style="2" bestFit="1" customWidth="1"/>
    <col min="8" max="8" width="9.28515625" style="2" bestFit="1" customWidth="1"/>
    <col min="9" max="9" width="12.85546875" style="2" bestFit="1" customWidth="1"/>
    <col min="10" max="10" width="9.28515625" style="2" bestFit="1" customWidth="1"/>
    <col min="11" max="11" width="12.85546875" style="2" bestFit="1" customWidth="1"/>
    <col min="12" max="12" width="11.85546875" style="2" bestFit="1" customWidth="1"/>
    <col min="13" max="13" width="9.28515625" style="2" bestFit="1" customWidth="1"/>
    <col min="14" max="16384" width="9.140625" style="2"/>
  </cols>
  <sheetData>
    <row r="1" spans="2:12" ht="15">
      <c r="B1" s="148" t="s">
        <v>54</v>
      </c>
      <c r="K1" s="138"/>
      <c r="L1" s="145" t="s">
        <v>53</v>
      </c>
    </row>
    <row r="2" spans="2:12" ht="12">
      <c r="B2" s="6"/>
    </row>
    <row r="17" spans="2:2">
      <c r="B17" s="102"/>
    </row>
    <row r="18" spans="2:2">
      <c r="B18" s="146" t="s">
        <v>40</v>
      </c>
    </row>
  </sheetData>
  <hyperlinks>
    <hyperlink ref="L1" location="Índice!A1" display="Voltar ao índice" xr:uid="{23EC4937-9F0C-4A3B-BDB6-0EAEB7A7D8C1}"/>
  </hyperlinks>
  <pageMargins left="0.7" right="0.7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R22"/>
  <sheetViews>
    <sheetView showGridLines="0" zoomScaleNormal="100" workbookViewId="0">
      <selection activeCell="L22" sqref="L22"/>
    </sheetView>
  </sheetViews>
  <sheetFormatPr defaultColWidth="9.140625" defaultRowHeight="14.25"/>
  <cols>
    <col min="1" max="1" width="2.7109375" style="10" customWidth="1"/>
    <col min="2" max="4" width="9.140625" style="10"/>
    <col min="5" max="5" width="11.85546875" style="10" bestFit="1" customWidth="1"/>
    <col min="6" max="7" width="12" style="10" bestFit="1" customWidth="1"/>
    <col min="8" max="10" width="9.28515625" style="10" bestFit="1" customWidth="1"/>
    <col min="11" max="11" width="9.7109375" style="10" bestFit="1" customWidth="1"/>
    <col min="12" max="14" width="9.28515625" style="10" bestFit="1" customWidth="1"/>
    <col min="15" max="15" width="3" style="10" customWidth="1"/>
    <col min="16" max="16" width="9.28515625" style="10" bestFit="1" customWidth="1"/>
    <col min="17" max="17" width="4.5703125" style="10" customWidth="1"/>
    <col min="18" max="19" width="13.85546875" style="10" bestFit="1" customWidth="1"/>
    <col min="20" max="20" width="12.7109375" style="10" bestFit="1" customWidth="1"/>
    <col min="21" max="21" width="13.85546875" style="10" bestFit="1" customWidth="1"/>
    <col min="22" max="77" width="9.28515625" style="10" bestFit="1" customWidth="1"/>
    <col min="78" max="78" width="12.7109375" style="10" bestFit="1" customWidth="1"/>
    <col min="79" max="16384" width="9.140625" style="10"/>
  </cols>
  <sheetData>
    <row r="1" spans="2:18" s="9" customFormat="1" ht="15">
      <c r="B1" s="148" t="s">
        <v>68</v>
      </c>
      <c r="C1" s="7"/>
      <c r="D1" s="7"/>
      <c r="E1" s="8"/>
      <c r="F1" s="8"/>
      <c r="G1" s="8"/>
      <c r="H1" s="8"/>
      <c r="I1" s="8"/>
      <c r="J1" s="8"/>
      <c r="K1" s="8"/>
      <c r="L1" s="8"/>
      <c r="M1" s="8"/>
      <c r="N1" s="8"/>
      <c r="R1" s="138" t="s">
        <v>53</v>
      </c>
    </row>
    <row r="2" spans="2:18" s="9" customFormat="1">
      <c r="B2" s="116"/>
      <c r="C2" s="7"/>
      <c r="D2" s="7"/>
      <c r="E2" s="8"/>
      <c r="F2" s="8"/>
      <c r="G2" s="8"/>
      <c r="H2" s="8"/>
      <c r="I2" s="8"/>
      <c r="J2" s="8"/>
      <c r="K2" s="8"/>
      <c r="L2" s="8"/>
      <c r="M2" s="8"/>
      <c r="N2" s="8"/>
    </row>
    <row r="3" spans="2:18">
      <c r="B3" s="14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2:18" s="12" customFormat="1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2:18" s="11" customFormat="1" ht="11.25"/>
    <row r="6" spans="2:18" s="11" customFormat="1" ht="11.25"/>
    <row r="7" spans="2:18" s="11" customFormat="1" ht="11.25"/>
    <row r="8" spans="2:18" s="11" customFormat="1" ht="11.25"/>
    <row r="9" spans="2:18" s="11" customFormat="1" ht="11.25"/>
    <row r="10" spans="2:18" s="11" customFormat="1" ht="11.25"/>
    <row r="11" spans="2:18" s="11" customFormat="1" ht="11.25"/>
    <row r="12" spans="2:18" s="11" customFormat="1" ht="11.25"/>
    <row r="18" spans="2:9">
      <c r="B18" s="102"/>
    </row>
    <row r="20" spans="2:9">
      <c r="B20" s="146" t="s">
        <v>40</v>
      </c>
    </row>
    <row r="21" spans="2:9">
      <c r="B21" s="146"/>
    </row>
    <row r="22" spans="2:9">
      <c r="I22" s="158"/>
    </row>
  </sheetData>
  <dataConsolidate>
    <dataRefs count="1">
      <dataRef ref="A2:N21" sheet="Figura 5"/>
    </dataRefs>
  </dataConsolidate>
  <hyperlinks>
    <hyperlink ref="R1" location="Índice!A1" display="Voltar ao índice" xr:uid="{B0A5E8B2-911F-4E12-9743-2956E543B845}"/>
  </hyperlinks>
  <pageMargins left="0.27559055118110237" right="0.23622047244094491" top="0.74803149606299213" bottom="0.74803149606299213" header="0.31496062992125984" footer="0.31496062992125984"/>
  <pageSetup paperSize="9" scale="9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J30"/>
  <sheetViews>
    <sheetView showGridLines="0" zoomScaleNormal="100" workbookViewId="0">
      <selection activeCell="G25" sqref="G25"/>
    </sheetView>
  </sheetViews>
  <sheetFormatPr defaultRowHeight="15"/>
  <cols>
    <col min="1" max="1" width="2.7109375" customWidth="1"/>
    <col min="2" max="2" width="16.42578125" bestFit="1" customWidth="1"/>
    <col min="3" max="14" width="13.85546875" bestFit="1" customWidth="1"/>
  </cols>
  <sheetData>
    <row r="1" spans="2:9">
      <c r="B1" s="148" t="s">
        <v>55</v>
      </c>
      <c r="C1" s="13"/>
      <c r="D1" s="13"/>
      <c r="E1" s="13"/>
      <c r="F1" s="13"/>
      <c r="I1" s="138" t="s">
        <v>53</v>
      </c>
    </row>
    <row r="15" spans="2:9">
      <c r="B15" s="102"/>
    </row>
    <row r="16" spans="2:9">
      <c r="B16" s="146" t="s">
        <v>40</v>
      </c>
    </row>
    <row r="20" spans="2:10">
      <c r="B20" s="15"/>
      <c r="C20" s="15"/>
      <c r="D20" s="15"/>
      <c r="E20" s="15"/>
      <c r="F20" s="15"/>
      <c r="G20" s="15"/>
      <c r="H20" s="15"/>
      <c r="I20" s="15"/>
      <c r="J20" s="15"/>
    </row>
    <row r="21" spans="2:10">
      <c r="B21" s="15"/>
      <c r="C21" s="15"/>
      <c r="D21" s="15"/>
      <c r="E21" s="15"/>
      <c r="F21" s="15"/>
      <c r="G21" s="15"/>
      <c r="H21" s="15"/>
      <c r="I21" s="15"/>
      <c r="J21" s="15"/>
    </row>
    <row r="22" spans="2:10">
      <c r="B22" s="15"/>
      <c r="C22" s="15"/>
      <c r="D22" s="15"/>
      <c r="E22" s="15"/>
      <c r="F22" s="15"/>
      <c r="G22" s="15"/>
      <c r="H22" s="15"/>
      <c r="I22" s="15"/>
      <c r="J22" s="15"/>
    </row>
    <row r="23" spans="2:10">
      <c r="B23" s="15"/>
      <c r="C23" s="15"/>
      <c r="D23" s="15"/>
      <c r="E23" s="15"/>
      <c r="F23" s="15"/>
      <c r="G23" s="15"/>
      <c r="H23" s="15"/>
      <c r="I23" s="15"/>
      <c r="J23" s="15"/>
    </row>
    <row r="24" spans="2:10">
      <c r="B24" s="15"/>
      <c r="C24" s="15"/>
      <c r="D24" s="15"/>
      <c r="E24" s="15"/>
      <c r="F24" s="15"/>
      <c r="G24" s="15"/>
      <c r="H24" s="15"/>
      <c r="I24" s="15"/>
      <c r="J24" s="15"/>
    </row>
    <row r="25" spans="2:10">
      <c r="B25" s="15"/>
      <c r="C25" s="15"/>
      <c r="D25" s="15"/>
      <c r="E25" s="15"/>
      <c r="F25" s="15"/>
      <c r="G25" s="15"/>
      <c r="H25" s="15"/>
      <c r="I25" s="15"/>
      <c r="J25" s="15"/>
    </row>
    <row r="26" spans="2:10">
      <c r="B26" s="15"/>
      <c r="C26" s="15"/>
      <c r="D26" s="15"/>
      <c r="E26" s="15"/>
      <c r="F26" s="15"/>
      <c r="G26" s="15"/>
      <c r="H26" s="15"/>
      <c r="I26" s="15"/>
      <c r="J26" s="15"/>
    </row>
    <row r="27" spans="2:10">
      <c r="B27" s="15"/>
      <c r="C27" s="15"/>
      <c r="D27" s="15"/>
      <c r="E27" s="15"/>
      <c r="F27" s="15"/>
      <c r="G27" s="15"/>
      <c r="H27" s="15"/>
      <c r="I27" s="15"/>
      <c r="J27" s="15"/>
    </row>
    <row r="28" spans="2:10">
      <c r="B28" s="16"/>
      <c r="C28" s="16"/>
      <c r="D28" s="16"/>
      <c r="E28" s="16"/>
      <c r="F28" s="16"/>
      <c r="G28" s="16"/>
      <c r="H28" s="16"/>
      <c r="I28" s="16"/>
      <c r="J28" s="16"/>
    </row>
    <row r="29" spans="2:10">
      <c r="B29" s="16"/>
      <c r="C29" s="16"/>
      <c r="D29" s="16"/>
      <c r="E29" s="16"/>
      <c r="F29" s="16"/>
      <c r="G29" s="16"/>
      <c r="H29" s="16"/>
      <c r="I29" s="16"/>
      <c r="J29" s="16"/>
    </row>
    <row r="30" spans="2:10">
      <c r="B30" s="16"/>
      <c r="C30" s="16"/>
      <c r="D30" s="16"/>
      <c r="E30" s="16"/>
      <c r="F30" s="16"/>
      <c r="G30" s="16"/>
      <c r="H30" s="16"/>
      <c r="I30" s="16"/>
      <c r="J30" s="16"/>
    </row>
  </sheetData>
  <hyperlinks>
    <hyperlink ref="I1" location="Índice!A1" display="Voltar ao índice" xr:uid="{D3A91239-A5AE-4BC9-97BD-3EC8EF560997}"/>
  </hyperlinks>
  <pageMargins left="0.7" right="0.7" top="0.75" bottom="0.75" header="0.3" footer="0.3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4"/>
  <sheetViews>
    <sheetView showGridLines="0" zoomScaleNormal="100" workbookViewId="0">
      <selection activeCell="H1" sqref="H1"/>
    </sheetView>
  </sheetViews>
  <sheetFormatPr defaultRowHeight="15"/>
  <cols>
    <col min="1" max="1" width="2.7109375" customWidth="1"/>
    <col min="2" max="2" width="16.42578125" bestFit="1" customWidth="1"/>
    <col min="3" max="14" width="13.85546875" bestFit="1" customWidth="1"/>
  </cols>
  <sheetData>
    <row r="1" spans="1:8">
      <c r="B1" s="148" t="s">
        <v>69</v>
      </c>
      <c r="H1" s="138" t="s">
        <v>53</v>
      </c>
    </row>
    <row r="15" spans="1:8">
      <c r="B15" s="14"/>
    </row>
    <row r="16" spans="1:8">
      <c r="A16" s="102"/>
      <c r="B16" s="146" t="s">
        <v>40</v>
      </c>
    </row>
    <row r="20" spans="2:21"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</row>
    <row r="21" spans="2:21"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</row>
    <row r="22" spans="2:21">
      <c r="B22" s="22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22"/>
    </row>
    <row r="23" spans="2:2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</row>
    <row r="24" spans="2:21">
      <c r="B24" s="22"/>
      <c r="C24" s="26"/>
      <c r="D24" s="26"/>
      <c r="E24" s="26"/>
      <c r="F24" s="26"/>
      <c r="G24" s="23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2"/>
    </row>
    <row r="25" spans="2:21">
      <c r="B25" s="22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2"/>
    </row>
    <row r="26" spans="2:21">
      <c r="B26" s="22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2"/>
    </row>
    <row r="27" spans="2:21">
      <c r="B27" s="22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2"/>
    </row>
    <row r="28" spans="2:2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</row>
    <row r="29" spans="2:21">
      <c r="B29" s="22"/>
      <c r="C29" s="24"/>
      <c r="D29" s="24"/>
      <c r="E29" s="24"/>
      <c r="F29" s="24"/>
      <c r="G29" s="24"/>
      <c r="H29" s="24"/>
      <c r="I29" s="24"/>
      <c r="J29" s="27"/>
      <c r="K29" s="27"/>
      <c r="L29" s="22"/>
      <c r="M29" s="22"/>
      <c r="N29" s="22"/>
      <c r="O29" s="22"/>
      <c r="P29" s="22"/>
      <c r="Q29" s="22"/>
      <c r="R29" s="22"/>
      <c r="S29" s="22"/>
      <c r="T29" s="22"/>
      <c r="U29" s="22"/>
    </row>
    <row r="30" spans="2:21">
      <c r="B30" s="24"/>
      <c r="C30" s="25"/>
      <c r="D30" s="25"/>
      <c r="E30" s="25"/>
      <c r="F30" s="25"/>
      <c r="G30" s="25"/>
      <c r="H30" s="25"/>
      <c r="I30" s="25"/>
      <c r="J30" s="25"/>
      <c r="K30" s="25"/>
      <c r="L30" s="22"/>
      <c r="M30" s="28"/>
      <c r="N30" s="28"/>
      <c r="O30" s="22"/>
      <c r="P30" s="22"/>
      <c r="Q30" s="22"/>
      <c r="R30" s="22"/>
      <c r="S30" s="22"/>
      <c r="T30" s="22"/>
      <c r="U30" s="22"/>
    </row>
    <row r="31" spans="2:21">
      <c r="B31" s="24"/>
      <c r="C31" s="25"/>
      <c r="D31" s="25"/>
      <c r="E31" s="25"/>
      <c r="F31" s="25"/>
      <c r="G31" s="25"/>
      <c r="H31" s="25"/>
      <c r="I31" s="25"/>
      <c r="J31" s="25"/>
      <c r="K31" s="25"/>
      <c r="L31" s="22"/>
      <c r="M31" s="28"/>
      <c r="N31" s="28"/>
      <c r="O31" s="22"/>
      <c r="P31" s="22"/>
      <c r="Q31" s="22"/>
      <c r="R31" s="22"/>
      <c r="S31" s="22"/>
      <c r="T31" s="22"/>
      <c r="U31" s="22"/>
    </row>
    <row r="32" spans="2:21">
      <c r="B32" s="24"/>
      <c r="C32" s="25"/>
      <c r="D32" s="25"/>
      <c r="E32" s="25"/>
      <c r="F32" s="25"/>
      <c r="G32" s="25"/>
      <c r="H32" s="25"/>
      <c r="I32" s="25"/>
      <c r="J32" s="25"/>
      <c r="K32" s="25"/>
      <c r="L32" s="22"/>
      <c r="M32" s="28"/>
      <c r="N32" s="28"/>
      <c r="O32" s="22"/>
      <c r="P32" s="22"/>
      <c r="Q32" s="22"/>
      <c r="R32" s="22"/>
      <c r="S32" s="22"/>
      <c r="T32" s="22"/>
      <c r="U32" s="22"/>
    </row>
    <row r="33" spans="2:21">
      <c r="B33" s="24"/>
      <c r="C33" s="25"/>
      <c r="D33" s="25"/>
      <c r="E33" s="25"/>
      <c r="F33" s="25"/>
      <c r="G33" s="25"/>
      <c r="H33" s="25"/>
      <c r="I33" s="25"/>
      <c r="J33" s="25"/>
      <c r="K33" s="25"/>
      <c r="L33" s="22"/>
      <c r="M33" s="28"/>
      <c r="N33" s="28"/>
      <c r="O33" s="22"/>
      <c r="P33" s="22"/>
      <c r="Q33" s="22"/>
      <c r="R33" s="22"/>
      <c r="S33" s="22"/>
      <c r="T33" s="22"/>
      <c r="U33" s="22"/>
    </row>
    <row r="34" spans="2:21"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</row>
  </sheetData>
  <mergeCells count="9">
    <mergeCell ref="M22:N22"/>
    <mergeCell ref="O22:P22"/>
    <mergeCell ref="Q22:R22"/>
    <mergeCell ref="S22:T22"/>
    <mergeCell ref="C22:D22"/>
    <mergeCell ref="E22:F22"/>
    <mergeCell ref="G22:H22"/>
    <mergeCell ref="I22:J22"/>
    <mergeCell ref="K22:L22"/>
  </mergeCells>
  <hyperlinks>
    <hyperlink ref="H1" location="Índice!A1" display="Voltar ao índice" xr:uid="{1681A9AE-9BB1-406D-8CAD-204A2A3BFB72}"/>
  </hyperlink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N62"/>
  <sheetViews>
    <sheetView zoomScaleNormal="100" workbookViewId="0">
      <selection activeCell="N1" sqref="N1"/>
    </sheetView>
  </sheetViews>
  <sheetFormatPr defaultColWidth="9.140625" defaultRowHeight="11.25"/>
  <cols>
    <col min="1" max="1" width="2.7109375" style="31" customWidth="1"/>
    <col min="2" max="2" width="9.140625" style="31"/>
    <col min="3" max="4" width="11.28515625" style="31" bestFit="1" customWidth="1"/>
    <col min="5" max="6" width="9.140625" style="31"/>
    <col min="7" max="8" width="9.5703125" style="31" bestFit="1" customWidth="1"/>
    <col min="9" max="9" width="9.140625" style="31"/>
    <col min="10" max="10" width="9.28515625" style="31" bestFit="1" customWidth="1"/>
    <col min="11" max="11" width="9.5703125" style="31" bestFit="1" customWidth="1"/>
    <col min="12" max="12" width="10" style="31" bestFit="1" customWidth="1"/>
    <col min="13" max="18" width="9.140625" style="31"/>
    <col min="19" max="19" width="9.28515625" style="31" bestFit="1" customWidth="1"/>
    <col min="20" max="16384" width="9.140625" style="31"/>
  </cols>
  <sheetData>
    <row r="1" spans="2:14" ht="15">
      <c r="B1" s="148" t="s">
        <v>70</v>
      </c>
      <c r="C1" s="30"/>
      <c r="N1" s="138" t="s">
        <v>53</v>
      </c>
    </row>
    <row r="2" spans="2:14">
      <c r="B2" s="30"/>
      <c r="C2" s="30"/>
    </row>
    <row r="3" spans="2:14" ht="15" customHeight="1">
      <c r="B3" s="175" t="s">
        <v>33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</row>
    <row r="34" spans="2:14" ht="15" customHeight="1">
      <c r="B34" s="175" t="s">
        <v>6</v>
      </c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</row>
    <row r="62" spans="2:2">
      <c r="B62" s="146" t="s">
        <v>40</v>
      </c>
    </row>
  </sheetData>
  <mergeCells count="2">
    <mergeCell ref="B34:N34"/>
    <mergeCell ref="B3:N3"/>
  </mergeCells>
  <hyperlinks>
    <hyperlink ref="N1" location="Índice!A1" display="Voltar ao índice" xr:uid="{9FE9F6B7-031F-4B20-BE15-158709349666}"/>
  </hyperlinks>
  <pageMargins left="0.7" right="0.7" top="0.75" bottom="0.75" header="0.3" footer="0.3"/>
  <pageSetup paperSize="9" scale="6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7</vt:i4>
      </vt:variant>
    </vt:vector>
  </HeadingPairs>
  <TitlesOfParts>
    <vt:vector size="24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</vt:lpstr>
      <vt:lpstr>Figura 13</vt:lpstr>
      <vt:lpstr>Figura 14</vt:lpstr>
      <vt:lpstr>Figura 15</vt:lpstr>
      <vt:lpstr>Figura 16</vt:lpstr>
      <vt:lpstr>'Figura 14'!_Hlk87885468</vt:lpstr>
      <vt:lpstr>'Figura 11'!Print_Area</vt:lpstr>
      <vt:lpstr>'Figura 12'!Print_Area</vt:lpstr>
      <vt:lpstr>'Figura 5'!Print_Area</vt:lpstr>
      <vt:lpstr>'Figura 6'!Print_Area</vt:lpstr>
      <vt:lpstr>'Figura 7'!Print_Area</vt:lpstr>
      <vt:lpstr>'Figura 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antonio.pina</dc:creator>
  <cp:lastModifiedBy>Isabel Silva</cp:lastModifiedBy>
  <cp:lastPrinted>2020-11-11T13:08:38Z</cp:lastPrinted>
  <dcterms:created xsi:type="dcterms:W3CDTF">2018-10-24T10:57:24Z</dcterms:created>
  <dcterms:modified xsi:type="dcterms:W3CDTF">2021-11-25T10:31:03Z</dcterms:modified>
</cp:coreProperties>
</file>