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ana.chumbau\AppData\Local\Microsoft\Windows\INetCache\Content.Outlook\9KCKG9TR\"/>
    </mc:Choice>
  </mc:AlternateContent>
  <xr:revisionPtr revIDLastSave="0" documentId="13_ncr:1_{ACF2C157-5F9B-414C-BE11-E07FF3030E57}" xr6:coauthVersionLast="47" xr6:coauthVersionMax="47" xr10:uidLastSave="{00000000-0000-0000-0000-000000000000}"/>
  <bookViews>
    <workbookView xWindow="-120" yWindow="-120" windowWidth="25440" windowHeight="15390" firstSheet="1" activeTab="1" xr2:uid="{00000000-000D-0000-FFFF-FFFF00000000}"/>
  </bookViews>
  <sheets>
    <sheet name="Sheet1" sheetId="1" state="hidden" r:id="rId1"/>
    <sheet name="Indice" sheetId="19" r:id="rId2"/>
    <sheet name="figura 1" sheetId="2" r:id="rId3"/>
    <sheet name="figura 2" sheetId="33" r:id="rId4"/>
    <sheet name="figura 3" sheetId="34" r:id="rId5"/>
    <sheet name="figura 4" sheetId="64" r:id="rId6"/>
    <sheet name="figura 5" sheetId="36" r:id="rId7"/>
    <sheet name="figura 6" sheetId="65" r:id="rId8"/>
    <sheet name="figura 7" sheetId="67" r:id="rId9"/>
    <sheet name="figura 8" sheetId="54" r:id="rId10"/>
    <sheet name="figura 9" sheetId="15" r:id="rId11"/>
    <sheet name="Dados FJ" sheetId="20" r:id="rId12"/>
    <sheet name="Dados CAE" sheetId="28" r:id="rId13"/>
    <sheet name="Dados EMPIND CAE" sheetId="45" r:id="rId14"/>
    <sheet name="Dados SOC CAE" sheetId="30" r:id="rId15"/>
    <sheet name="Dados NUT" sheetId="26" r:id="rId16"/>
  </sheets>
  <definedNames>
    <definedName name="_xlnm._FilterDatabase" localSheetId="7" hidden="1">'figura 6'!$L$5:$P$13</definedName>
    <definedName name="_xlnm._FilterDatabase" localSheetId="8" hidden="1">'figura 7'!$L$5:$P$13</definedName>
    <definedName name="_xlnm.Print_Area" localSheetId="12">'Dados CAE'!$B$1:$AP$52</definedName>
    <definedName name="_xlnm.Print_Area" localSheetId="13">'Dados EMPIND CAE'!$B$1:$AP$52</definedName>
    <definedName name="_xlnm.Print_Area" localSheetId="11">'Dados FJ'!$B$1:$O$51</definedName>
    <definedName name="_xlnm.Print_Area" localSheetId="15">'Dados NUT'!$B$1:$AH$51</definedName>
    <definedName name="_xlnm.Print_Area" localSheetId="14">'Dados SOC CAE'!$B$1:$AP$52</definedName>
    <definedName name="_xlnm.Print_Area" localSheetId="2">'figura 1'!$A$1:$P$20</definedName>
    <definedName name="_xlnm.Print_Area" localSheetId="3">'figura 2'!$A$1:$P$19</definedName>
    <definedName name="_xlnm.Print_Area" localSheetId="4">'figura 3'!$A$1:$P$18</definedName>
    <definedName name="_xlnm.Print_Area" localSheetId="5">'figura 4'!$A$1:$P$23</definedName>
    <definedName name="_xlnm.Print_Area" localSheetId="6">'figura 5'!$A$1:$P$20</definedName>
    <definedName name="_xlnm.Print_Area" localSheetId="7">'figura 6'!$A$1:$P$19</definedName>
    <definedName name="_xlnm.Print_Area" localSheetId="8">'figura 7'!$A$1:$P$21</definedName>
    <definedName name="_xlnm.Print_Area" localSheetId="1">Indice!$C$2:$C$25</definedName>
    <definedName name="_xlnm.Print_Titles" localSheetId="12">'Dados CAE'!$B:$B</definedName>
    <definedName name="_xlnm.Print_Titles" localSheetId="13">'Dados EMPIND CAE'!$B:$B</definedName>
    <definedName name="_xlnm.Print_Titles" localSheetId="15">'Dados NUT'!$B:$B</definedName>
    <definedName name="_xlnm.Print_Titles" localSheetId="14">'Dados SOC CAE'!$B:$B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19" l="1"/>
  <c r="C24" i="19"/>
  <c r="C23" i="19"/>
  <c r="C22" i="19"/>
  <c r="C21" i="19"/>
  <c r="C19" i="19" l="1"/>
  <c r="C18" i="19"/>
  <c r="C17" i="19"/>
  <c r="C16" i="19"/>
  <c r="C14" i="19"/>
  <c r="C15" i="19" l="1"/>
  <c r="C13" i="19"/>
  <c r="C12" i="19"/>
  <c r="C11" i="19"/>
  <c r="K10" i="26" l="1"/>
  <c r="K9" i="26"/>
  <c r="K14" i="26"/>
  <c r="K8" i="26"/>
  <c r="K49" i="26"/>
  <c r="K43" i="26"/>
  <c r="K37" i="26"/>
  <c r="K31" i="26"/>
  <c r="K25" i="26"/>
  <c r="K19" i="26"/>
  <c r="K13" i="26"/>
  <c r="K7" i="26"/>
  <c r="K6" i="26"/>
  <c r="K12" i="26"/>
  <c r="K47" i="26"/>
  <c r="K41" i="26"/>
  <c r="K35" i="26"/>
  <c r="K29" i="26"/>
  <c r="K23" i="26"/>
  <c r="K17" i="26"/>
  <c r="K11" i="26"/>
  <c r="K46" i="26"/>
  <c r="K40" i="26"/>
  <c r="K34" i="26"/>
  <c r="K28" i="26"/>
  <c r="K22" i="26"/>
  <c r="K16" i="26"/>
  <c r="K45" i="26"/>
  <c r="K39" i="26"/>
  <c r="K33" i="26"/>
  <c r="K27" i="26"/>
  <c r="K21" i="26"/>
  <c r="K15" i="26"/>
  <c r="K44" i="26"/>
  <c r="K38" i="26"/>
  <c r="K32" i="26"/>
  <c r="K26" i="26"/>
  <c r="K20" i="26"/>
  <c r="K48" i="26"/>
  <c r="K42" i="26"/>
  <c r="K36" i="26"/>
  <c r="K30" i="26"/>
  <c r="K24" i="26"/>
  <c r="K18" i="26"/>
  <c r="C23" i="26"/>
  <c r="C20" i="26"/>
  <c r="C25" i="26"/>
  <c r="C14" i="26"/>
  <c r="C12" i="26"/>
  <c r="C8" i="26"/>
  <c r="C7" i="26"/>
  <c r="C16" i="26"/>
  <c r="C13" i="26"/>
  <c r="C24" i="26"/>
  <c r="C22" i="26"/>
  <c r="C21" i="26"/>
  <c r="C18" i="26"/>
  <c r="C11" i="26"/>
  <c r="C10" i="26"/>
  <c r="C9" i="26"/>
  <c r="C19" i="26"/>
  <c r="C17" i="26"/>
  <c r="C15" i="26"/>
  <c r="C6" i="26"/>
  <c r="AB19" i="26" l="1"/>
  <c r="AC19" i="26"/>
  <c r="AD19" i="26"/>
  <c r="AE19" i="26"/>
  <c r="AF19" i="26"/>
  <c r="AG19" i="26"/>
  <c r="AH19" i="26"/>
  <c r="AA20" i="26"/>
  <c r="AC20" i="26"/>
  <c r="AD20" i="26"/>
  <c r="AE20" i="26"/>
  <c r="AF20" i="26"/>
  <c r="AG20" i="26"/>
  <c r="AH20" i="26"/>
  <c r="AA21" i="26"/>
  <c r="AC21" i="26"/>
  <c r="AD21" i="26"/>
  <c r="AE21" i="26"/>
  <c r="AF21" i="26"/>
  <c r="AG21" i="26"/>
  <c r="AH21" i="26"/>
  <c r="AA22" i="26"/>
  <c r="AC22" i="26"/>
  <c r="AD22" i="26"/>
  <c r="AE22" i="26"/>
  <c r="AF22" i="26"/>
  <c r="AH22" i="26"/>
  <c r="AA23" i="26"/>
  <c r="AC23" i="26"/>
  <c r="AD23" i="26"/>
  <c r="AG23" i="26"/>
  <c r="AH23" i="26"/>
  <c r="AB24" i="26"/>
  <c r="AC24" i="26"/>
  <c r="AF24" i="26"/>
  <c r="AG24" i="26"/>
  <c r="AH24" i="26"/>
  <c r="AC25" i="26"/>
  <c r="AD25" i="26"/>
  <c r="AE25" i="26"/>
  <c r="AF25" i="26"/>
  <c r="AG25" i="26"/>
  <c r="AH25" i="26"/>
  <c r="AA26" i="26"/>
  <c r="AC26" i="26"/>
  <c r="AD26" i="26"/>
  <c r="AE26" i="26"/>
  <c r="AF26" i="26"/>
  <c r="AG26" i="26"/>
  <c r="AH26" i="26"/>
  <c r="AA27" i="26"/>
  <c r="AC27" i="26"/>
  <c r="AD27" i="26"/>
  <c r="AE27" i="26"/>
  <c r="AF27" i="26"/>
  <c r="AG27" i="26"/>
  <c r="AH27" i="26"/>
  <c r="AC28" i="26"/>
  <c r="AD28" i="26"/>
  <c r="AE28" i="26"/>
  <c r="AF28" i="26"/>
  <c r="AH28" i="26"/>
  <c r="AA29" i="26"/>
  <c r="AC29" i="26"/>
  <c r="AD29" i="26"/>
  <c r="AG29" i="26"/>
  <c r="AH29" i="26"/>
  <c r="AF30" i="26"/>
  <c r="AG30" i="26"/>
  <c r="AH30" i="26"/>
  <c r="AC31" i="26"/>
  <c r="AD31" i="26"/>
  <c r="AE31" i="26"/>
  <c r="AF31" i="26"/>
  <c r="AG31" i="26"/>
  <c r="AH31" i="26"/>
  <c r="AA32" i="26"/>
  <c r="AC32" i="26"/>
  <c r="AD32" i="26"/>
  <c r="AE32" i="26"/>
  <c r="AF32" i="26"/>
  <c r="AG32" i="26"/>
  <c r="AH32" i="26"/>
  <c r="AA33" i="26"/>
  <c r="AC33" i="26"/>
  <c r="AD33" i="26"/>
  <c r="AE33" i="26"/>
  <c r="AF33" i="26"/>
  <c r="AG33" i="26"/>
  <c r="AH33" i="26"/>
  <c r="AC34" i="26"/>
  <c r="AD34" i="26"/>
  <c r="AE34" i="26"/>
  <c r="AF34" i="26"/>
  <c r="AH34" i="26"/>
  <c r="AA35" i="26"/>
  <c r="AC35" i="26"/>
  <c r="AD35" i="26"/>
  <c r="AG35" i="26"/>
  <c r="AH35" i="26"/>
  <c r="AF36" i="26"/>
  <c r="AG36" i="26"/>
  <c r="AH36" i="26"/>
  <c r="AC37" i="26"/>
  <c r="AD37" i="26"/>
  <c r="AE37" i="26"/>
  <c r="AF37" i="26"/>
  <c r="AG37" i="26"/>
  <c r="AH37" i="26"/>
  <c r="AC38" i="26"/>
  <c r="AD38" i="26"/>
  <c r="AE38" i="26"/>
  <c r="AF38" i="26"/>
  <c r="AG38" i="26"/>
  <c r="AA39" i="26"/>
  <c r="AC39" i="26"/>
  <c r="AD39" i="26"/>
  <c r="AE39" i="26"/>
  <c r="AF39" i="26"/>
  <c r="AH39" i="26"/>
  <c r="AC40" i="26"/>
  <c r="AD40" i="26"/>
  <c r="AE40" i="26"/>
  <c r="AH40" i="26"/>
  <c r="AA41" i="26"/>
  <c r="AC41" i="26"/>
  <c r="AD41" i="26"/>
  <c r="AG41" i="26"/>
  <c r="AH41" i="26"/>
  <c r="AF42" i="26"/>
  <c r="AG42" i="26"/>
  <c r="AH42" i="26"/>
  <c r="AD43" i="26"/>
  <c r="AE43" i="26"/>
  <c r="AF43" i="26"/>
  <c r="AG43" i="26"/>
  <c r="AH43" i="26"/>
  <c r="AC44" i="26"/>
  <c r="AD44" i="26"/>
  <c r="AE44" i="26"/>
  <c r="AF44" i="26"/>
  <c r="AG44" i="26"/>
  <c r="AA45" i="26"/>
  <c r="AC45" i="26"/>
  <c r="AD45" i="26"/>
  <c r="AE45" i="26"/>
  <c r="AF45" i="26"/>
  <c r="AH45" i="26"/>
  <c r="AC46" i="26"/>
  <c r="AD46" i="26"/>
  <c r="AE46" i="26"/>
  <c r="AH46" i="26"/>
  <c r="AA47" i="26"/>
  <c r="AC47" i="26"/>
  <c r="AD47" i="26"/>
  <c r="AG47" i="26"/>
  <c r="AH47" i="26"/>
  <c r="AD48" i="26"/>
  <c r="AF48" i="26"/>
  <c r="AG48" i="26"/>
  <c r="AH48" i="26"/>
  <c r="AC49" i="26"/>
  <c r="AE49" i="26"/>
  <c r="AF49" i="26"/>
  <c r="AG49" i="26"/>
  <c r="AH49" i="26"/>
  <c r="AC18" i="26"/>
  <c r="X7" i="26"/>
  <c r="C2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47" i="26"/>
  <c r="C48" i="26"/>
  <c r="C49" i="26"/>
  <c r="M40" i="20" l="1"/>
  <c r="J6" i="20"/>
  <c r="N45" i="20"/>
  <c r="N27" i="20"/>
  <c r="K6" i="20"/>
  <c r="M48" i="20"/>
  <c r="M45" i="20"/>
  <c r="M42" i="20"/>
  <c r="M39" i="20"/>
  <c r="M36" i="20"/>
  <c r="M33" i="20"/>
  <c r="M30" i="20"/>
  <c r="M27" i="20"/>
  <c r="M24" i="20"/>
  <c r="M21" i="20"/>
  <c r="J44" i="20"/>
  <c r="J26" i="20"/>
  <c r="M47" i="20"/>
  <c r="M44" i="20"/>
  <c r="M38" i="20"/>
  <c r="M35" i="20"/>
  <c r="M32" i="20"/>
  <c r="M26" i="20"/>
  <c r="M23" i="20"/>
  <c r="M20" i="20"/>
  <c r="M41" i="20"/>
  <c r="J29" i="20"/>
  <c r="M29" i="20"/>
  <c r="C49" i="20"/>
  <c r="C43" i="20"/>
  <c r="C40" i="20"/>
  <c r="C37" i="20"/>
  <c r="C34" i="20"/>
  <c r="C31" i="20"/>
  <c r="C28" i="20"/>
  <c r="C25" i="20"/>
  <c r="C22" i="20"/>
  <c r="C19" i="20"/>
  <c r="C16" i="20"/>
  <c r="C13" i="20"/>
  <c r="C10" i="20"/>
  <c r="C7" i="20"/>
  <c r="C35" i="20"/>
  <c r="C20" i="20"/>
  <c r="C11" i="20"/>
  <c r="C8" i="20"/>
  <c r="F8" i="20"/>
  <c r="C17" i="20"/>
  <c r="F17" i="20"/>
  <c r="F11" i="20"/>
  <c r="C38" i="20"/>
  <c r="C47" i="20"/>
  <c r="F44" i="20"/>
  <c r="C41" i="20"/>
  <c r="C26" i="20"/>
  <c r="J8" i="20"/>
  <c r="J19" i="20"/>
  <c r="F18" i="20"/>
  <c r="F15" i="20"/>
  <c r="F12" i="20"/>
  <c r="F9" i="20"/>
  <c r="F41" i="20"/>
  <c r="F35" i="20"/>
  <c r="J47" i="20"/>
  <c r="J17" i="20"/>
  <c r="J14" i="20"/>
  <c r="F26" i="20"/>
  <c r="J39" i="20"/>
  <c r="J11" i="20"/>
  <c r="F23" i="20"/>
  <c r="J33" i="20"/>
  <c r="J10" i="20"/>
  <c r="J32" i="20"/>
  <c r="K49" i="20"/>
  <c r="K46" i="20"/>
  <c r="K43" i="20"/>
  <c r="K40" i="20"/>
  <c r="K37" i="20"/>
  <c r="K34" i="20"/>
  <c r="K31" i="20"/>
  <c r="K28" i="20"/>
  <c r="K25" i="20"/>
  <c r="K22" i="20"/>
  <c r="K19" i="20"/>
  <c r="K16" i="20"/>
  <c r="K13" i="20"/>
  <c r="K10" i="20"/>
  <c r="K7" i="20"/>
  <c r="J40" i="20"/>
  <c r="F49" i="20"/>
  <c r="J49" i="20"/>
  <c r="M46" i="20"/>
  <c r="J46" i="20"/>
  <c r="F43" i="20"/>
  <c r="J43" i="20"/>
  <c r="F37" i="20"/>
  <c r="J37" i="20"/>
  <c r="M34" i="20"/>
  <c r="J34" i="20"/>
  <c r="F31" i="20"/>
  <c r="J31" i="20"/>
  <c r="M28" i="20"/>
  <c r="J28" i="20"/>
  <c r="F25" i="20"/>
  <c r="J25" i="20"/>
  <c r="M22" i="20"/>
  <c r="J22" i="20"/>
  <c r="F19" i="20"/>
  <c r="J16" i="20"/>
  <c r="F13" i="20"/>
  <c r="J13" i="20"/>
  <c r="F7" i="20"/>
  <c r="J7" i="20"/>
  <c r="C29" i="20"/>
  <c r="F6" i="20"/>
  <c r="K48" i="20"/>
  <c r="K45" i="20"/>
  <c r="K42" i="20"/>
  <c r="K39" i="20"/>
  <c r="K36" i="20"/>
  <c r="K33" i="20"/>
  <c r="K30" i="20"/>
  <c r="K27" i="20"/>
  <c r="K24" i="20"/>
  <c r="K21" i="20"/>
  <c r="N18" i="20"/>
  <c r="K15" i="20"/>
  <c r="K12" i="20"/>
  <c r="K9" i="20"/>
  <c r="F38" i="20"/>
  <c r="F20" i="20"/>
  <c r="J45" i="20"/>
  <c r="J38" i="20"/>
  <c r="J23" i="20"/>
  <c r="J9" i="20"/>
  <c r="N39" i="20"/>
  <c r="N21" i="20"/>
  <c r="J15" i="20"/>
  <c r="C44" i="20"/>
  <c r="C32" i="20"/>
  <c r="C23" i="20"/>
  <c r="C14" i="20"/>
  <c r="K47" i="20"/>
  <c r="K44" i="20"/>
  <c r="K41" i="20"/>
  <c r="K38" i="20"/>
  <c r="K35" i="20"/>
  <c r="K32" i="20"/>
  <c r="K29" i="20"/>
  <c r="K26" i="20"/>
  <c r="K23" i="20"/>
  <c r="K20" i="20"/>
  <c r="K17" i="20"/>
  <c r="K14" i="20"/>
  <c r="K11" i="20"/>
  <c r="K8" i="20"/>
  <c r="F32" i="20"/>
  <c r="F14" i="20"/>
  <c r="J35" i="20"/>
  <c r="J21" i="20"/>
  <c r="N33" i="20"/>
  <c r="W47" i="26"/>
  <c r="X46" i="26"/>
  <c r="Y45" i="26"/>
  <c r="Z44" i="26"/>
  <c r="U43" i="26"/>
  <c r="V42" i="26"/>
  <c r="W41" i="26"/>
  <c r="X40" i="26"/>
  <c r="Y39" i="26"/>
  <c r="Z38" i="26"/>
  <c r="S38" i="26"/>
  <c r="F47" i="20"/>
  <c r="F29" i="20"/>
  <c r="J41" i="20"/>
  <c r="J27" i="20"/>
  <c r="J20" i="20"/>
  <c r="J48" i="20"/>
  <c r="J42" i="20"/>
  <c r="J36" i="20"/>
  <c r="J30" i="20"/>
  <c r="J24" i="20"/>
  <c r="J18" i="20"/>
  <c r="J12" i="20"/>
  <c r="M18" i="20"/>
  <c r="W23" i="26"/>
  <c r="F46" i="20"/>
  <c r="F40" i="20"/>
  <c r="F34" i="20"/>
  <c r="F28" i="20"/>
  <c r="F22" i="20"/>
  <c r="F16" i="20"/>
  <c r="F10" i="20"/>
  <c r="N49" i="20"/>
  <c r="N47" i="20"/>
  <c r="N43" i="20"/>
  <c r="N41" i="20"/>
  <c r="N37" i="20"/>
  <c r="N35" i="20"/>
  <c r="N31" i="20"/>
  <c r="N29" i="20"/>
  <c r="N25" i="20"/>
  <c r="N23" i="20"/>
  <c r="N19" i="20"/>
  <c r="F45" i="20"/>
  <c r="F39" i="20"/>
  <c r="F33" i="20"/>
  <c r="F27" i="20"/>
  <c r="F21" i="20"/>
  <c r="M49" i="20"/>
  <c r="M43" i="20"/>
  <c r="M37" i="20"/>
  <c r="M31" i="20"/>
  <c r="M25" i="20"/>
  <c r="M19" i="20"/>
  <c r="AG18" i="26"/>
  <c r="AB21" i="26"/>
  <c r="C46" i="20"/>
  <c r="N48" i="20"/>
  <c r="N46" i="20"/>
  <c r="N44" i="20"/>
  <c r="N42" i="20"/>
  <c r="N40" i="20"/>
  <c r="N38" i="20"/>
  <c r="N36" i="20"/>
  <c r="N34" i="20"/>
  <c r="N32" i="20"/>
  <c r="N30" i="20"/>
  <c r="N28" i="20"/>
  <c r="N26" i="20"/>
  <c r="N24" i="20"/>
  <c r="N22" i="20"/>
  <c r="N20" i="20"/>
  <c r="C48" i="20"/>
  <c r="C45" i="20"/>
  <c r="C42" i="20"/>
  <c r="C39" i="20"/>
  <c r="C36" i="20"/>
  <c r="C33" i="20"/>
  <c r="C30" i="20"/>
  <c r="C27" i="20"/>
  <c r="C24" i="20"/>
  <c r="C21" i="20"/>
  <c r="C18" i="20"/>
  <c r="C15" i="20"/>
  <c r="C12" i="20"/>
  <c r="C9" i="20"/>
  <c r="F48" i="20"/>
  <c r="F42" i="20"/>
  <c r="F36" i="20"/>
  <c r="F30" i="20"/>
  <c r="F24" i="20"/>
  <c r="K18" i="20"/>
  <c r="V49" i="26"/>
  <c r="W48" i="26"/>
  <c r="AE18" i="26"/>
  <c r="S44" i="26"/>
  <c r="AA44" i="26"/>
  <c r="AD18" i="26"/>
  <c r="AB48" i="26"/>
  <c r="AB42" i="26"/>
  <c r="S36" i="26"/>
  <c r="AB36" i="26"/>
  <c r="AA30" i="26"/>
  <c r="AB30" i="26"/>
  <c r="AH18" i="26"/>
  <c r="AB46" i="26"/>
  <c r="AB40" i="26"/>
  <c r="AA34" i="26"/>
  <c r="AB34" i="26"/>
  <c r="AA28" i="26"/>
  <c r="AB28" i="26"/>
  <c r="AF18" i="26"/>
  <c r="AF46" i="26"/>
  <c r="AB45" i="26"/>
  <c r="AF40" i="26"/>
  <c r="AB39" i="26"/>
  <c r="AB33" i="26"/>
  <c r="AB27" i="26"/>
  <c r="AB18" i="26"/>
  <c r="AG45" i="26"/>
  <c r="AG39" i="26"/>
  <c r="AD49" i="26"/>
  <c r="AB47" i="26"/>
  <c r="AH44" i="26"/>
  <c r="AB44" i="26"/>
  <c r="AB41" i="26"/>
  <c r="AH38" i="26"/>
  <c r="AB38" i="26"/>
  <c r="AB35" i="26"/>
  <c r="AB32" i="26"/>
  <c r="AB29" i="26"/>
  <c r="AB26" i="26"/>
  <c r="AB23" i="26"/>
  <c r="AB20" i="26"/>
  <c r="W6" i="26"/>
  <c r="X47" i="26"/>
  <c r="Y46" i="26"/>
  <c r="Z45" i="26"/>
  <c r="S45" i="26"/>
  <c r="U44" i="26"/>
  <c r="V43" i="26"/>
  <c r="W42" i="26"/>
  <c r="X41" i="26"/>
  <c r="Y40" i="26"/>
  <c r="Z39" i="26"/>
  <c r="S39" i="26"/>
  <c r="U38" i="26"/>
  <c r="V37" i="26"/>
  <c r="W36" i="26"/>
  <c r="X35" i="26"/>
  <c r="Y34" i="26"/>
  <c r="Z33" i="26"/>
  <c r="S33" i="26"/>
  <c r="U32" i="26"/>
  <c r="V31" i="26"/>
  <c r="W30" i="26"/>
  <c r="X29" i="26"/>
  <c r="Y28" i="26"/>
  <c r="Z27" i="26"/>
  <c r="S27" i="26"/>
  <c r="U26" i="26"/>
  <c r="V25" i="26"/>
  <c r="W24" i="26"/>
  <c r="X23" i="26"/>
  <c r="Y22" i="26"/>
  <c r="AE48" i="26"/>
  <c r="AC43" i="26"/>
  <c r="AE42" i="26"/>
  <c r="AA38" i="26"/>
  <c r="AE36" i="26"/>
  <c r="AE30" i="26"/>
  <c r="AE24" i="26"/>
  <c r="U37" i="26"/>
  <c r="V36" i="26"/>
  <c r="W35" i="26"/>
  <c r="X34" i="26"/>
  <c r="Y33" i="26"/>
  <c r="Z32" i="26"/>
  <c r="S32" i="26"/>
  <c r="U31" i="26"/>
  <c r="V30" i="26"/>
  <c r="W29" i="26"/>
  <c r="X28" i="26"/>
  <c r="Y27" i="26"/>
  <c r="Z26" i="26"/>
  <c r="S26" i="26"/>
  <c r="U25" i="26"/>
  <c r="V24" i="26"/>
  <c r="X22" i="26"/>
  <c r="AB49" i="26"/>
  <c r="AF47" i="26"/>
  <c r="AB43" i="26"/>
  <c r="AD42" i="26"/>
  <c r="AF41" i="26"/>
  <c r="AB37" i="26"/>
  <c r="AD36" i="26"/>
  <c r="AF35" i="26"/>
  <c r="AB31" i="26"/>
  <c r="AD30" i="26"/>
  <c r="AF29" i="26"/>
  <c r="AB25" i="26"/>
  <c r="AD24" i="26"/>
  <c r="AF23" i="26"/>
  <c r="AB22" i="26"/>
  <c r="U49" i="26"/>
  <c r="V48" i="26"/>
  <c r="Z49" i="26"/>
  <c r="S49" i="26"/>
  <c r="U48" i="26"/>
  <c r="V47" i="26"/>
  <c r="W46" i="26"/>
  <c r="X45" i="26"/>
  <c r="Y44" i="26"/>
  <c r="Z43" i="26"/>
  <c r="S43" i="26"/>
  <c r="U42" i="26"/>
  <c r="V41" i="26"/>
  <c r="W40" i="26"/>
  <c r="X39" i="26"/>
  <c r="Y38" i="26"/>
  <c r="Z37" i="26"/>
  <c r="S37" i="26"/>
  <c r="U36" i="26"/>
  <c r="V35" i="26"/>
  <c r="W34" i="26"/>
  <c r="X33" i="26"/>
  <c r="Y32" i="26"/>
  <c r="Z31" i="26"/>
  <c r="S31" i="26"/>
  <c r="U30" i="26"/>
  <c r="V29" i="26"/>
  <c r="W28" i="26"/>
  <c r="X27" i="26"/>
  <c r="Y26" i="26"/>
  <c r="Z25" i="26"/>
  <c r="S25" i="26"/>
  <c r="AA49" i="26"/>
  <c r="AC48" i="26"/>
  <c r="AE47" i="26"/>
  <c r="AG46" i="26"/>
  <c r="AA43" i="26"/>
  <c r="AC42" i="26"/>
  <c r="AE41" i="26"/>
  <c r="AG40" i="26"/>
  <c r="AA37" i="26"/>
  <c r="AC36" i="26"/>
  <c r="AE35" i="26"/>
  <c r="AG34" i="26"/>
  <c r="AC30" i="26"/>
  <c r="AE29" i="26"/>
  <c r="AG28" i="26"/>
  <c r="AA25" i="26"/>
  <c r="AE23" i="26"/>
  <c r="AG22" i="26"/>
  <c r="X6" i="26"/>
  <c r="Z6" i="26"/>
  <c r="Y49" i="26"/>
  <c r="Z48" i="26"/>
  <c r="S48" i="26"/>
  <c r="U47" i="26"/>
  <c r="V46" i="26"/>
  <c r="W45" i="26"/>
  <c r="X44" i="26"/>
  <c r="Y43" i="26"/>
  <c r="Z42" i="26"/>
  <c r="S42" i="26"/>
  <c r="U41" i="26"/>
  <c r="V40" i="26"/>
  <c r="W39" i="26"/>
  <c r="X38" i="26"/>
  <c r="Y37" i="26"/>
  <c r="Z36" i="26"/>
  <c r="U35" i="26"/>
  <c r="V34" i="26"/>
  <c r="W33" i="26"/>
  <c r="X32" i="26"/>
  <c r="Y31" i="26"/>
  <c r="Z30" i="26"/>
  <c r="U29" i="26"/>
  <c r="V28" i="26"/>
  <c r="W27" i="26"/>
  <c r="X26" i="26"/>
  <c r="Y25" i="26"/>
  <c r="Z24" i="26"/>
  <c r="T24" i="26"/>
  <c r="U23" i="26"/>
  <c r="V22" i="26"/>
  <c r="W21" i="26"/>
  <c r="X20" i="26"/>
  <c r="Y19" i="26"/>
  <c r="Z18" i="26"/>
  <c r="S18" i="26"/>
  <c r="U17" i="26"/>
  <c r="V16" i="26"/>
  <c r="W15" i="26"/>
  <c r="X14" i="26"/>
  <c r="Y13" i="26"/>
  <c r="Z12" i="26"/>
  <c r="S12" i="26"/>
  <c r="U11" i="26"/>
  <c r="V10" i="26"/>
  <c r="W9" i="26"/>
  <c r="X8" i="26"/>
  <c r="Y7" i="26"/>
  <c r="U6" i="26"/>
  <c r="X49" i="26"/>
  <c r="Y48" i="26"/>
  <c r="Z47" i="26"/>
  <c r="S47" i="26"/>
  <c r="U46" i="26"/>
  <c r="V45" i="26"/>
  <c r="W44" i="26"/>
  <c r="X43" i="26"/>
  <c r="Y42" i="26"/>
  <c r="Z41" i="26"/>
  <c r="S41" i="26"/>
  <c r="U40" i="26"/>
  <c r="V39" i="26"/>
  <c r="W38" i="26"/>
  <c r="X37" i="26"/>
  <c r="Y36" i="26"/>
  <c r="Z35" i="26"/>
  <c r="S35" i="26"/>
  <c r="U34" i="26"/>
  <c r="V33" i="26"/>
  <c r="W32" i="26"/>
  <c r="X31" i="26"/>
  <c r="Y30" i="26"/>
  <c r="Z29" i="26"/>
  <c r="S29" i="26"/>
  <c r="U28" i="26"/>
  <c r="V27" i="26"/>
  <c r="W26" i="26"/>
  <c r="X25" i="26"/>
  <c r="Y24" i="26"/>
  <c r="Z23" i="26"/>
  <c r="S23" i="26"/>
  <c r="U22" i="26"/>
  <c r="V21" i="26"/>
  <c r="W20" i="26"/>
  <c r="X19" i="26"/>
  <c r="Y18" i="26"/>
  <c r="Z17" i="26"/>
  <c r="S17" i="26"/>
  <c r="U16" i="26"/>
  <c r="V15" i="26"/>
  <c r="W14" i="26"/>
  <c r="X13" i="26"/>
  <c r="Y12" i="26"/>
  <c r="Z11" i="26"/>
  <c r="S11" i="26"/>
  <c r="U10" i="26"/>
  <c r="V9" i="26"/>
  <c r="W8" i="26"/>
  <c r="V6" i="26"/>
  <c r="W49" i="26"/>
  <c r="X48" i="26"/>
  <c r="Y47" i="26"/>
  <c r="Z46" i="26"/>
  <c r="S46" i="26"/>
  <c r="U45" i="26"/>
  <c r="V44" i="26"/>
  <c r="W43" i="26"/>
  <c r="X42" i="26"/>
  <c r="Y41" i="26"/>
  <c r="Z40" i="26"/>
  <c r="S40" i="26"/>
  <c r="U39" i="26"/>
  <c r="V38" i="26"/>
  <c r="W37" i="26"/>
  <c r="X36" i="26"/>
  <c r="Y35" i="26"/>
  <c r="Z34" i="26"/>
  <c r="U33" i="26"/>
  <c r="V32" i="26"/>
  <c r="W31" i="26"/>
  <c r="X30" i="26"/>
  <c r="Y29" i="26"/>
  <c r="Z28" i="26"/>
  <c r="S28" i="26"/>
  <c r="U27" i="26"/>
  <c r="V26" i="26"/>
  <c r="W25" i="26"/>
  <c r="X24" i="26"/>
  <c r="Y23" i="26"/>
  <c r="Z22" i="26"/>
  <c r="S22" i="26"/>
  <c r="U21" i="26"/>
  <c r="V20" i="26"/>
  <c r="W19" i="26"/>
  <c r="X18" i="26"/>
  <c r="Y17" i="26"/>
  <c r="Z16" i="26"/>
  <c r="S16" i="26"/>
  <c r="U15" i="26"/>
  <c r="V14" i="26"/>
  <c r="W13" i="26"/>
  <c r="X12" i="26"/>
  <c r="Y11" i="26"/>
  <c r="Z10" i="26"/>
  <c r="S10" i="26"/>
  <c r="U9" i="26"/>
  <c r="V8" i="26"/>
  <c r="W7" i="26"/>
  <c r="Z21" i="26"/>
  <c r="S21" i="26"/>
  <c r="U20" i="26"/>
  <c r="V19" i="26"/>
  <c r="W18" i="26"/>
  <c r="X17" i="26"/>
  <c r="Y16" i="26"/>
  <c r="Z15" i="26"/>
  <c r="S15" i="26"/>
  <c r="U14" i="26"/>
  <c r="V13" i="26"/>
  <c r="W12" i="26"/>
  <c r="X11" i="26"/>
  <c r="Y10" i="26"/>
  <c r="Z9" i="26"/>
  <c r="S9" i="26"/>
  <c r="U8" i="26"/>
  <c r="V7" i="26"/>
  <c r="Y21" i="26"/>
  <c r="Z20" i="26"/>
  <c r="S20" i="26"/>
  <c r="U19" i="26"/>
  <c r="V18" i="26"/>
  <c r="W17" i="26"/>
  <c r="X16" i="26"/>
  <c r="Y15" i="26"/>
  <c r="Z14" i="26"/>
  <c r="S14" i="26"/>
  <c r="U13" i="26"/>
  <c r="V12" i="26"/>
  <c r="W11" i="26"/>
  <c r="X10" i="26"/>
  <c r="Y9" i="26"/>
  <c r="Z8" i="26"/>
  <c r="S8" i="26"/>
  <c r="U7" i="26"/>
  <c r="Y6" i="26"/>
  <c r="U24" i="26"/>
  <c r="V23" i="26"/>
  <c r="W22" i="26"/>
  <c r="X21" i="26"/>
  <c r="Y20" i="26"/>
  <c r="Z19" i="26"/>
  <c r="T19" i="26"/>
  <c r="U18" i="26"/>
  <c r="V17" i="26"/>
  <c r="W16" i="26"/>
  <c r="X15" i="26"/>
  <c r="Y14" i="26"/>
  <c r="Z13" i="26"/>
  <c r="S13" i="26"/>
  <c r="U12" i="26"/>
  <c r="V11" i="26"/>
  <c r="W10" i="26"/>
  <c r="X9" i="26"/>
  <c r="Y8" i="26"/>
  <c r="Z7" i="26"/>
  <c r="S7" i="26"/>
  <c r="AA31" i="26"/>
  <c r="T48" i="26"/>
  <c r="T45" i="26"/>
  <c r="T42" i="26"/>
  <c r="T39" i="26"/>
  <c r="T36" i="26"/>
  <c r="T33" i="26"/>
  <c r="T30" i="26"/>
  <c r="T27" i="26"/>
  <c r="T21" i="26"/>
  <c r="T18" i="26"/>
  <c r="T15" i="26"/>
  <c r="T12" i="26"/>
  <c r="T9" i="26"/>
  <c r="T6" i="26"/>
  <c r="T47" i="26"/>
  <c r="T44" i="26"/>
  <c r="T41" i="26"/>
  <c r="T38" i="26"/>
  <c r="T35" i="26"/>
  <c r="T32" i="26"/>
  <c r="T29" i="26"/>
  <c r="T26" i="26"/>
  <c r="T23" i="26"/>
  <c r="T20" i="26"/>
  <c r="T17" i="26"/>
  <c r="T14" i="26"/>
  <c r="T11" i="26"/>
  <c r="T8" i="26"/>
  <c r="T49" i="26"/>
  <c r="T46" i="26"/>
  <c r="T43" i="26"/>
  <c r="T40" i="26"/>
  <c r="T37" i="26"/>
  <c r="T34" i="26"/>
  <c r="T31" i="26"/>
  <c r="T28" i="26"/>
  <c r="T25" i="26"/>
  <c r="T22" i="26"/>
  <c r="T16" i="26"/>
  <c r="T13" i="26"/>
  <c r="T10" i="26"/>
  <c r="T7" i="26"/>
  <c r="C6" i="20"/>
  <c r="I10" i="20" l="1"/>
  <c r="I25" i="20"/>
  <c r="I16" i="20"/>
  <c r="I20" i="20"/>
  <c r="I49" i="20"/>
  <c r="I17" i="20"/>
  <c r="I7" i="20"/>
  <c r="I43" i="20"/>
  <c r="I13" i="20"/>
  <c r="I9" i="20"/>
  <c r="I31" i="20"/>
  <c r="L20" i="20"/>
  <c r="I35" i="20"/>
  <c r="I8" i="20"/>
  <c r="L38" i="20"/>
  <c r="I38" i="20"/>
  <c r="I11" i="20"/>
  <c r="L37" i="20"/>
  <c r="I6" i="20"/>
  <c r="I18" i="20"/>
  <c r="L43" i="20"/>
  <c r="I44" i="20"/>
  <c r="L44" i="20"/>
  <c r="I12" i="20"/>
  <c r="I15" i="20"/>
  <c r="I26" i="20"/>
  <c r="I41" i="20"/>
  <c r="L31" i="20"/>
  <c r="I37" i="20"/>
  <c r="L23" i="20"/>
  <c r="I23" i="20"/>
  <c r="L35" i="20"/>
  <c r="L18" i="20"/>
  <c r="I32" i="20"/>
  <c r="L19" i="20"/>
  <c r="L32" i="20"/>
  <c r="I19" i="20"/>
  <c r="L49" i="20"/>
  <c r="I14" i="20"/>
  <c r="L25" i="20"/>
  <c r="I29" i="20"/>
  <c r="L29" i="20"/>
  <c r="L41" i="20"/>
  <c r="S34" i="26"/>
  <c r="I47" i="20"/>
  <c r="L47" i="20"/>
  <c r="L26" i="20"/>
  <c r="I42" i="20"/>
  <c r="L42" i="20"/>
  <c r="I21" i="20"/>
  <c r="L21" i="20"/>
  <c r="I22" i="20"/>
  <c r="L22" i="20"/>
  <c r="AA46" i="26"/>
  <c r="AA48" i="26"/>
  <c r="I48" i="20"/>
  <c r="L48" i="20"/>
  <c r="I27" i="20"/>
  <c r="L27" i="20"/>
  <c r="I28" i="20"/>
  <c r="L28" i="20"/>
  <c r="I33" i="20"/>
  <c r="L33" i="20"/>
  <c r="I34" i="20"/>
  <c r="L34" i="20"/>
  <c r="I24" i="20"/>
  <c r="L24" i="20"/>
  <c r="I39" i="20"/>
  <c r="L39" i="20"/>
  <c r="I40" i="20"/>
  <c r="L40" i="20"/>
  <c r="I30" i="20"/>
  <c r="L30" i="20"/>
  <c r="I45" i="20"/>
  <c r="L45" i="20"/>
  <c r="I46" i="20"/>
  <c r="L46" i="20"/>
  <c r="I36" i="20"/>
  <c r="L36" i="20"/>
  <c r="S30" i="26"/>
  <c r="AA36" i="26"/>
  <c r="S19" i="26"/>
  <c r="AA19" i="26"/>
  <c r="S24" i="26"/>
  <c r="AA24" i="26"/>
  <c r="AA40" i="26"/>
  <c r="AA42" i="26"/>
  <c r="AA18" i="26" l="1"/>
  <c r="S6" i="26"/>
</calcChain>
</file>

<file path=xl/sharedStrings.xml><?xml version="1.0" encoding="utf-8"?>
<sst xmlns="http://schemas.openxmlformats.org/spreadsheetml/2006/main" count="872" uniqueCount="148">
  <si>
    <t>Palete de cores</t>
  </si>
  <si>
    <t>NUTS II</t>
  </si>
  <si>
    <t>Total</t>
  </si>
  <si>
    <t>Residentes</t>
  </si>
  <si>
    <t>Não residentes</t>
  </si>
  <si>
    <t>Tvh (%)</t>
  </si>
  <si>
    <t xml:space="preserve">Tvh (%) </t>
  </si>
  <si>
    <t>Portugal</t>
  </si>
  <si>
    <t>Norte</t>
  </si>
  <si>
    <t>Centro</t>
  </si>
  <si>
    <t>AM Lisboa</t>
  </si>
  <si>
    <t>Alentejo</t>
  </si>
  <si>
    <t>Algarve</t>
  </si>
  <si>
    <t>RA Açores</t>
  </si>
  <si>
    <t>RA Madeira</t>
  </si>
  <si>
    <r>
      <t>Unidade: 10</t>
    </r>
    <r>
      <rPr>
        <vertAlign val="superscript"/>
        <sz val="10"/>
        <color theme="1"/>
        <rFont val="Calibri"/>
        <family val="2"/>
      </rPr>
      <t xml:space="preserve">3  </t>
    </r>
  </si>
  <si>
    <t>Exemplo:</t>
  </si>
  <si>
    <t xml:space="preserve">No fim das tabelas utilizar sempre linha dupla na cor mais escura </t>
  </si>
  <si>
    <t>Estilos de fontes para tabelas e gráficos</t>
  </si>
  <si>
    <r>
      <rPr>
        <b/>
        <sz val="11"/>
        <color theme="1"/>
        <rFont val="Calibri"/>
        <family val="2"/>
        <scheme val="minor"/>
      </rPr>
      <t>Fonte:</t>
    </r>
    <r>
      <rPr>
        <sz val="11"/>
        <color theme="1"/>
        <rFont val="Calibri"/>
        <family val="2"/>
        <scheme val="minor"/>
      </rPr>
      <t xml:space="preserve"> Calibri 10 (ajustar para 9 ou 8 conforme a necessidade) - nos cabeçalhos SEMPRE BOLD  - nas unidades Calibri 8</t>
    </r>
  </si>
  <si>
    <t>Red</t>
  </si>
  <si>
    <t>Green</t>
  </si>
  <si>
    <t>Blue</t>
  </si>
  <si>
    <t xml:space="preserve">Transportes e armazenagem </t>
  </si>
  <si>
    <t xml:space="preserve">Alojamento e restauração </t>
  </si>
  <si>
    <t xml:space="preserve">Norte </t>
  </si>
  <si>
    <t xml:space="preserve">Centro </t>
  </si>
  <si>
    <t xml:space="preserve">Alentejo </t>
  </si>
  <si>
    <t xml:space="preserve">Algarve </t>
  </si>
  <si>
    <t>Ano/Mês</t>
  </si>
  <si>
    <t>Índice de Figuras</t>
  </si>
  <si>
    <t>Sociedades</t>
  </si>
  <si>
    <t>Taxa de Natalidade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</si>
  <si>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</si>
  <si>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</si>
  <si>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</si>
  <si>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</si>
  <si>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</si>
  <si>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</si>
  <si>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</si>
  <si>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</si>
  <si>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</si>
  <si>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</si>
  <si>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</si>
  <si>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</si>
  <si>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Atividades Financeiras</t>
  </si>
  <si>
    <t>Outros Serviços</t>
  </si>
  <si>
    <t>Agicultura e pescas</t>
  </si>
  <si>
    <t>Construção e atividades imobiliárias</t>
  </si>
  <si>
    <t>A</t>
  </si>
  <si>
    <t>G</t>
  </si>
  <si>
    <t>H</t>
  </si>
  <si>
    <t>I</t>
  </si>
  <si>
    <t>J</t>
  </si>
  <si>
    <t>K</t>
  </si>
  <si>
    <t>B + C + D + E</t>
  </si>
  <si>
    <t>F + L</t>
  </si>
  <si>
    <t>M + N + P + Q + R + S</t>
  </si>
  <si>
    <t>Nascimentos</t>
  </si>
  <si>
    <t>Empresas individuais</t>
  </si>
  <si>
    <t xml:space="preserve">Comércio </t>
  </si>
  <si>
    <t xml:space="preserve">Informação e comunicação </t>
  </si>
  <si>
    <t>Indústria e Energia</t>
  </si>
  <si>
    <t>Agricultura e pescas</t>
  </si>
  <si>
    <t xml:space="preserve">Açores </t>
  </si>
  <si>
    <t xml:space="preserve">Madeira </t>
  </si>
  <si>
    <t xml:space="preserve">A.M. Lisboa </t>
  </si>
  <si>
    <t>Sociedades Constituídas</t>
  </si>
  <si>
    <t>Nascimentos de Sociedades</t>
  </si>
  <si>
    <t>A.M. Lisboa</t>
  </si>
  <si>
    <t>Jan.18</t>
  </si>
  <si>
    <t>Fev.18</t>
  </si>
  <si>
    <t>Mar.18</t>
  </si>
  <si>
    <t>Mai.18</t>
  </si>
  <si>
    <t>Abr.18</t>
  </si>
  <si>
    <t>Jun.18</t>
  </si>
  <si>
    <t>Jul.18</t>
  </si>
  <si>
    <t>Ago.18</t>
  </si>
  <si>
    <t>Set.18</t>
  </si>
  <si>
    <t>Out.18</t>
  </si>
  <si>
    <t>Nov.18</t>
  </si>
  <si>
    <t>Dez.18</t>
  </si>
  <si>
    <t>Jan.19</t>
  </si>
  <si>
    <t>Fev.19</t>
  </si>
  <si>
    <t>Mar.19</t>
  </si>
  <si>
    <t>Abr.19</t>
  </si>
  <si>
    <t>Mai.19</t>
  </si>
  <si>
    <t>Jun.19</t>
  </si>
  <si>
    <t>Jul.19</t>
  </si>
  <si>
    <t>Ago.19</t>
  </si>
  <si>
    <t>Jan.21</t>
  </si>
  <si>
    <t>Fev.21</t>
  </si>
  <si>
    <t>Mar.21</t>
  </si>
  <si>
    <t>Abr.21</t>
  </si>
  <si>
    <t>Mai.21</t>
  </si>
  <si>
    <t>Jun.21</t>
  </si>
  <si>
    <t>Jul.21</t>
  </si>
  <si>
    <t>Ago.21</t>
  </si>
  <si>
    <t>Jan.20</t>
  </si>
  <si>
    <t>Fev.20</t>
  </si>
  <si>
    <t>Mar.20</t>
  </si>
  <si>
    <t>Abr.20</t>
  </si>
  <si>
    <t>Mai.20</t>
  </si>
  <si>
    <t>Jun.20</t>
  </si>
  <si>
    <t>Jul.20</t>
  </si>
  <si>
    <t>Ago.20</t>
  </si>
  <si>
    <t>Set.20</t>
  </si>
  <si>
    <t>Out.20</t>
  </si>
  <si>
    <t>Nov.20</t>
  </si>
  <si>
    <t>Dez.20</t>
  </si>
  <si>
    <t>Set.19</t>
  </si>
  <si>
    <t>Out.19</t>
  </si>
  <si>
    <t>Nov.19</t>
  </si>
  <si>
    <t>Dez.19</t>
  </si>
  <si>
    <t>Figura 1. Número de empresas ativas, por mês, 2018-2021</t>
  </si>
  <si>
    <t>Figura 3. Número de nascimentos, por mês, 2018-2021</t>
  </si>
  <si>
    <t>Figura 4. Distribuição dos nascimentos mensais de empresas, por forma jurídica, 2018-2021</t>
  </si>
  <si>
    <t>Figura 5. Número de nascimentos de sociedades, por mês, 2018-2021</t>
  </si>
  <si>
    <t>Figura 6. Taxa de natalidade média mensal das empresas individuais, por setor de atividade, 2018-2021</t>
  </si>
  <si>
    <t>Figura 7. Taxa de natalidade média mensal das sociedades, por setor de atividade, 2018-2021</t>
  </si>
  <si>
    <t>Figura 9. Número de nascimentos de sociedades e Sociedades constituídas, por mês, 2018-2021</t>
  </si>
  <si>
    <t>Figura 8. Evolução do número de nascimentos das empresas, por localização geográfica, 2018-2021</t>
  </si>
  <si>
    <t/>
  </si>
  <si>
    <t>Empresas ativas</t>
  </si>
  <si>
    <t>Índice</t>
  </si>
  <si>
    <t>R.A. Açores</t>
  </si>
  <si>
    <t>R.A. Madeira</t>
  </si>
  <si>
    <t>N.º</t>
  </si>
  <si>
    <t>%</t>
  </si>
  <si>
    <t>Empresas individuais ativas</t>
  </si>
  <si>
    <t>Nascimentos de empresas individuais</t>
  </si>
  <si>
    <t>Taxa de Natalidade das empresas individuais</t>
  </si>
  <si>
    <t>Sociedades ativas</t>
  </si>
  <si>
    <t>Nascimentos de sociedades</t>
  </si>
  <si>
    <t>Taxa de Natalidade das sociedades</t>
  </si>
  <si>
    <t>Número de empresas ativas, Nascimentos, Taxas de natalidade e Taxas de variação homóloga dos nascimentos de empresas, por Setor de atividade económica, 2018-2021</t>
  </si>
  <si>
    <t>Número de empresas individuais ativas, Nascimentos, Taxas de natalidade e Taxas de variação homóloga dos nascimentos de empresas individuais, por Setor de atividade económica, 2018-2021</t>
  </si>
  <si>
    <t>Taxa de variação homóloga dos nascimentos de empresas individuais</t>
  </si>
  <si>
    <t>Número de sociedades ativas, Nascimentos, Taxas de natalidade e Taxas de variação homóloga dos nascimentos de sociedades, por Setor de atividade económica, 2018-2021</t>
  </si>
  <si>
    <t>Taxa de variação homóloga dos nascimentos de sociedades</t>
  </si>
  <si>
    <t>Número de empresas ativas, Nascimentos, Taxas de natalidade e Taxas de variação homóloga dos nascimentos de empresas, por Localização geográfica, 2018-2021</t>
  </si>
  <si>
    <t>Taxa de variação homóloga dos nascimentos de empresas</t>
  </si>
  <si>
    <t>Número de empresas ativas, Nascimentos, Taxas de natalidade e Taxas de variação homóloga dos nascimentos de empresas, por Forma jurídica, 2018-2021</t>
  </si>
  <si>
    <t>Taxa de variação homóloga dos nascimentos</t>
  </si>
  <si>
    <r>
      <t>Fonte:</t>
    </r>
    <r>
      <rPr>
        <sz val="7"/>
        <color theme="1"/>
        <rFont val="Tahoma"/>
        <family val="2"/>
      </rPr>
      <t xml:space="preserve"> INE</t>
    </r>
  </si>
  <si>
    <t>Figura 1.2 Número de sociedades ativas, por mês, 2018-2021</t>
  </si>
  <si>
    <r>
      <t>Fonte:</t>
    </r>
    <r>
      <rPr>
        <sz val="7"/>
        <color theme="1"/>
        <rFont val="Tahoma"/>
        <family val="2"/>
      </rPr>
      <t xml:space="preserve"> INE, DGPJ</t>
    </r>
  </si>
  <si>
    <t>Demografia de Empresas Mensal, janeiro 2018 - agosto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</si>
</sst>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#,##0.0"/>
    <numFmt numFmtId="166" formatCode="#,##0.00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6" tint="-0.74999237037263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</font>
    <font>
      <sz val="11"/>
      <color theme="1" tint="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FFFFFF"/>
      <name val="Calibri"/>
      <family val="2"/>
    </font>
    <font>
      <b/>
      <sz val="12"/>
      <color theme="1"/>
      <name val="Calibri"/>
      <family val="2"/>
      <scheme val="minor"/>
    </font>
    <font>
      <sz val="9"/>
      <color theme="4" tint="-0.499984740745262"/>
      <name val="Segoe UI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10"/>
      <color theme="5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7"/>
      <color theme="1"/>
      <name val="Tahoma"/>
      <family val="2"/>
    </font>
    <font>
      <sz val="7"/>
      <color theme="1"/>
      <name val="Tahoma"/>
      <family val="2"/>
    </font>
    <font>
      <b/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rgb="FFFFFFFF"/>
      </top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/>
      <right style="medium">
        <color theme="3" tint="-0.24994659260841701"/>
      </right>
      <top style="medium">
        <color rgb="FFFFFFFF"/>
      </top>
      <bottom/>
      <diagonal/>
    </border>
    <border>
      <left/>
      <right style="medium">
        <color theme="3" tint="-0.24994659260841701"/>
      </right>
      <top/>
      <bottom/>
      <diagonal/>
    </border>
    <border>
      <left style="medium">
        <color rgb="FFFFFFFF"/>
      </left>
      <right style="medium">
        <color theme="3" tint="-0.24994659260841701"/>
      </right>
      <top style="medium">
        <color rgb="FFFFFFFF"/>
      </top>
      <bottom style="double">
        <color rgb="FF892F69"/>
      </bottom>
      <diagonal/>
    </border>
    <border>
      <left style="medium">
        <color theme="3" tint="-0.24994659260841701"/>
      </left>
      <right style="medium">
        <color theme="3" tint="-0.24994659260841701"/>
      </right>
      <top/>
      <bottom style="double">
        <color rgb="FF892F69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rgb="FFFFFFFF"/>
      </top>
      <bottom style="double">
        <color rgb="FF892F69"/>
      </bottom>
      <diagonal/>
    </border>
    <border>
      <left/>
      <right/>
      <top style="medium">
        <color rgb="FFFFFFFF"/>
      </top>
      <bottom style="double">
        <color rgb="FF892F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rgb="FF892F69"/>
      </bottom>
      <diagonal/>
    </border>
    <border>
      <left/>
      <right style="medium">
        <color indexed="64"/>
      </right>
      <top/>
      <bottom style="thin">
        <color rgb="FF892F69"/>
      </bottom>
      <diagonal/>
    </border>
    <border>
      <left style="medium">
        <color indexed="64"/>
      </left>
      <right style="medium">
        <color indexed="64"/>
      </right>
      <top/>
      <bottom style="thin">
        <color rgb="FF892F69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rgb="FFFFFFFF"/>
      </top>
      <bottom style="medium">
        <color theme="0"/>
      </bottom>
      <diagonal/>
    </border>
    <border>
      <left style="medium">
        <color rgb="FFFFFFFF"/>
      </left>
      <right/>
      <top style="medium">
        <color rgb="FFFFFFFF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4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7" fillId="0" borderId="0" xfId="0" applyFont="1"/>
    <xf numFmtId="0" fontId="6" fillId="0" borderId="1" xfId="0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0" fillId="2" borderId="0" xfId="0" applyFill="1"/>
    <xf numFmtId="0" fontId="9" fillId="0" borderId="0" xfId="0" applyFont="1"/>
    <xf numFmtId="0" fontId="2" fillId="3" borderId="0" xfId="0" applyFont="1" applyFill="1"/>
    <xf numFmtId="0" fontId="5" fillId="0" borderId="7" xfId="0" applyFont="1" applyBorder="1" applyAlignment="1">
      <alignment horizontal="right" vertical="center" indent="1"/>
    </xf>
    <xf numFmtId="0" fontId="6" fillId="0" borderId="0" xfId="0" applyFont="1" applyBorder="1" applyAlignment="1">
      <alignment horizontal="right" vertical="center" indent="1"/>
    </xf>
    <xf numFmtId="0" fontId="7" fillId="0" borderId="0" xfId="0" applyFont="1" applyBorder="1" applyAlignment="1">
      <alignment vertical="center"/>
    </xf>
    <xf numFmtId="4" fontId="5" fillId="0" borderId="8" xfId="0" applyNumberFormat="1" applyFont="1" applyBorder="1" applyAlignment="1">
      <alignment horizontal="right" vertical="center" indent="1"/>
    </xf>
    <xf numFmtId="0" fontId="5" fillId="0" borderId="8" xfId="0" applyFont="1" applyBorder="1" applyAlignment="1">
      <alignment horizontal="right" vertical="center" indent="1"/>
    </xf>
    <xf numFmtId="0" fontId="6" fillId="0" borderId="9" xfId="0" applyFont="1" applyBorder="1" applyAlignment="1">
      <alignment horizontal="right" vertical="center" indent="1"/>
    </xf>
    <xf numFmtId="4" fontId="6" fillId="0" borderId="9" xfId="0" applyNumberFormat="1" applyFont="1" applyBorder="1" applyAlignment="1">
      <alignment horizontal="right" vertical="center" indent="1"/>
    </xf>
    <xf numFmtId="0" fontId="6" fillId="0" borderId="8" xfId="0" applyFont="1" applyBorder="1" applyAlignment="1">
      <alignment horizontal="right" vertical="center" indent="1"/>
    </xf>
    <xf numFmtId="0" fontId="5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17" fontId="4" fillId="9" borderId="3" xfId="0" applyNumberFormat="1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indent="1"/>
    </xf>
    <xf numFmtId="0" fontId="6" fillId="0" borderId="13" xfId="0" applyFont="1" applyBorder="1" applyAlignment="1">
      <alignment horizontal="right" vertical="center" indent="1"/>
    </xf>
    <xf numFmtId="0" fontId="6" fillId="0" borderId="14" xfId="0" applyFont="1" applyBorder="1" applyAlignment="1">
      <alignment horizontal="right" vertical="center" indent="1"/>
    </xf>
    <xf numFmtId="0" fontId="6" fillId="0" borderId="15" xfId="0" applyFont="1" applyBorder="1" applyAlignment="1">
      <alignment horizontal="right" vertical="center" indent="1"/>
    </xf>
    <xf numFmtId="0" fontId="0" fillId="0" borderId="0" xfId="0" applyAlignment="1">
      <alignment horizontal="center"/>
    </xf>
    <xf numFmtId="0" fontId="0" fillId="10" borderId="0" xfId="0" applyFill="1"/>
    <xf numFmtId="0" fontId="15" fillId="10" borderId="0" xfId="0" applyFont="1" applyFill="1" applyAlignment="1">
      <alignment vertical="center"/>
    </xf>
    <xf numFmtId="0" fontId="0" fillId="10" borderId="0" xfId="0" applyFill="1" applyAlignment="1">
      <alignment vertical="center"/>
    </xf>
    <xf numFmtId="3" fontId="16" fillId="0" borderId="20" xfId="0" applyNumberFormat="1" applyFont="1" applyBorder="1"/>
    <xf numFmtId="0" fontId="16" fillId="10" borderId="0" xfId="0" applyFont="1" applyFill="1"/>
    <xf numFmtId="164" fontId="16" fillId="0" borderId="20" xfId="1" applyNumberFormat="1" applyFont="1" applyBorder="1"/>
    <xf numFmtId="0" fontId="0" fillId="10" borderId="0" xfId="0" applyFill="1" applyBorder="1"/>
    <xf numFmtId="0" fontId="11" fillId="10" borderId="0" xfId="0" applyFont="1" applyFill="1"/>
    <xf numFmtId="164" fontId="0" fillId="10" borderId="0" xfId="1" applyNumberFormat="1" applyFont="1" applyFill="1"/>
    <xf numFmtId="164" fontId="16" fillId="10" borderId="0" xfId="1" applyNumberFormat="1" applyFont="1" applyFill="1"/>
    <xf numFmtId="0" fontId="7" fillId="10" borderId="0" xfId="0" applyFont="1" applyFill="1"/>
    <xf numFmtId="0" fontId="20" fillId="10" borderId="0" xfId="0" applyFont="1" applyFill="1"/>
    <xf numFmtId="0" fontId="21" fillId="10" borderId="0" xfId="2" applyFont="1" applyFill="1"/>
    <xf numFmtId="0" fontId="13" fillId="9" borderId="19" xfId="0" applyFont="1" applyFill="1" applyBorder="1" applyAlignment="1">
      <alignment horizontal="center" vertical="center" wrapText="1"/>
    </xf>
    <xf numFmtId="0" fontId="22" fillId="10" borderId="0" xfId="2" applyFont="1" applyFill="1"/>
    <xf numFmtId="3" fontId="19" fillId="4" borderId="0" xfId="0" applyNumberFormat="1" applyFont="1" applyFill="1" applyBorder="1" applyAlignment="1">
      <alignment horizontal="right" vertical="center"/>
    </xf>
    <xf numFmtId="3" fontId="16" fillId="0" borderId="24" xfId="0" applyNumberFormat="1" applyFont="1" applyBorder="1"/>
    <xf numFmtId="164" fontId="16" fillId="0" borderId="24" xfId="1" applyNumberFormat="1" applyFont="1" applyBorder="1"/>
    <xf numFmtId="0" fontId="0" fillId="0" borderId="22" xfId="0" applyBorder="1"/>
    <xf numFmtId="164" fontId="16" fillId="10" borderId="22" xfId="1" applyNumberFormat="1" applyFont="1" applyFill="1" applyBorder="1"/>
    <xf numFmtId="0" fontId="23" fillId="10" borderId="17" xfId="2" applyFont="1" applyFill="1" applyBorder="1" applyAlignment="1" applyProtection="1">
      <alignment horizontal="left" vertical="center"/>
    </xf>
    <xf numFmtId="1" fontId="16" fillId="10" borderId="0" xfId="0" applyNumberFormat="1" applyFont="1" applyFill="1"/>
    <xf numFmtId="1" fontId="16" fillId="10" borderId="0" xfId="1" applyNumberFormat="1" applyFont="1" applyFill="1"/>
    <xf numFmtId="1" fontId="16" fillId="10" borderId="22" xfId="1" applyNumberFormat="1" applyFont="1" applyFill="1" applyBorder="1"/>
    <xf numFmtId="0" fontId="20" fillId="10" borderId="0" xfId="0" applyFont="1" applyFill="1" applyBorder="1"/>
    <xf numFmtId="164" fontId="20" fillId="10" borderId="0" xfId="1" applyNumberFormat="1" applyFont="1" applyFill="1" applyBorder="1"/>
    <xf numFmtId="0" fontId="26" fillId="10" borderId="25" xfId="0" applyFont="1" applyFill="1" applyBorder="1" applyAlignment="1">
      <alignment horizontal="center" vertical="center" wrapText="1"/>
    </xf>
    <xf numFmtId="0" fontId="20" fillId="10" borderId="0" xfId="0" applyFont="1" applyFill="1" applyBorder="1" applyAlignment="1"/>
    <xf numFmtId="3" fontId="26" fillId="10" borderId="0" xfId="0" applyNumberFormat="1" applyFont="1" applyFill="1" applyBorder="1" applyAlignment="1"/>
    <xf numFmtId="165" fontId="26" fillId="10" borderId="0" xfId="0" applyNumberFormat="1" applyFont="1" applyFill="1" applyBorder="1" applyAlignment="1"/>
    <xf numFmtId="0" fontId="23" fillId="10" borderId="18" xfId="2" applyFont="1" applyFill="1" applyBorder="1" applyAlignment="1" applyProtection="1">
      <alignment horizontal="left" vertical="center"/>
    </xf>
    <xf numFmtId="0" fontId="26" fillId="10" borderId="0" xfId="0" applyFont="1" applyFill="1" applyBorder="1" applyAlignment="1"/>
    <xf numFmtId="164" fontId="16" fillId="10" borderId="26" xfId="1" applyNumberFormat="1" applyFont="1" applyFill="1" applyBorder="1"/>
    <xf numFmtId="164" fontId="16" fillId="10" borderId="25" xfId="1" applyNumberFormat="1" applyFont="1" applyFill="1" applyBorder="1"/>
    <xf numFmtId="0" fontId="14" fillId="10" borderId="17" xfId="0" applyFont="1" applyFill="1" applyBorder="1" applyAlignment="1">
      <alignment horizontal="center" vertical="center"/>
    </xf>
    <xf numFmtId="0" fontId="0" fillId="10" borderId="17" xfId="0" applyFill="1" applyBorder="1"/>
    <xf numFmtId="0" fontId="27" fillId="10" borderId="16" xfId="0" applyFont="1" applyFill="1" applyBorder="1" applyAlignment="1">
      <alignment horizontal="center" vertical="center"/>
    </xf>
    <xf numFmtId="0" fontId="28" fillId="10" borderId="0" xfId="0" applyFont="1" applyFill="1"/>
    <xf numFmtId="0" fontId="18" fillId="10" borderId="0" xfId="0" applyFont="1" applyFill="1"/>
    <xf numFmtId="0" fontId="26" fillId="10" borderId="0" xfId="0" applyFont="1" applyFill="1"/>
    <xf numFmtId="3" fontId="18" fillId="10" borderId="0" xfId="0" applyNumberFormat="1" applyFont="1" applyFill="1"/>
    <xf numFmtId="166" fontId="18" fillId="10" borderId="0" xfId="0" applyNumberFormat="1" applyFont="1" applyFill="1"/>
    <xf numFmtId="0" fontId="26" fillId="10" borderId="0" xfId="0" applyFont="1" applyFill="1" applyBorder="1"/>
    <xf numFmtId="3" fontId="26" fillId="10" borderId="0" xfId="0" applyNumberFormat="1" applyFont="1" applyFill="1" applyBorder="1"/>
    <xf numFmtId="0" fontId="26" fillId="10" borderId="27" xfId="0" applyFont="1" applyFill="1" applyBorder="1"/>
    <xf numFmtId="0" fontId="26" fillId="10" borderId="0" xfId="0" applyFont="1" applyFill="1" applyAlignment="1">
      <alignment horizontal="center" vertical="center"/>
    </xf>
    <xf numFmtId="0" fontId="26" fillId="10" borderId="25" xfId="0" applyFont="1" applyFill="1" applyBorder="1" applyAlignment="1">
      <alignment horizontal="center" vertical="center"/>
    </xf>
    <xf numFmtId="4" fontId="26" fillId="10" borderId="0" xfId="0" applyNumberFormat="1" applyFont="1" applyFill="1" applyAlignment="1">
      <alignment horizontal="center" vertical="center"/>
    </xf>
    <xf numFmtId="3" fontId="26" fillId="10" borderId="0" xfId="0" applyNumberFormat="1" applyFont="1" applyFill="1" applyAlignment="1">
      <alignment horizontal="center" vertical="center"/>
    </xf>
    <xf numFmtId="166" fontId="26" fillId="10" borderId="0" xfId="0" applyNumberFormat="1" applyFont="1" applyFill="1" applyAlignment="1">
      <alignment horizontal="center" vertical="center"/>
    </xf>
    <xf numFmtId="0" fontId="18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26" fillId="10" borderId="28" xfId="0" applyFont="1" applyFill="1" applyBorder="1" applyAlignment="1">
      <alignment vertical="center"/>
    </xf>
    <xf numFmtId="0" fontId="26" fillId="10" borderId="27" xfId="0" applyFont="1" applyFill="1" applyBorder="1" applyAlignment="1">
      <alignment vertical="center"/>
    </xf>
    <xf numFmtId="164" fontId="26" fillId="10" borderId="0" xfId="0" applyNumberFormat="1" applyFont="1" applyFill="1" applyBorder="1"/>
    <xf numFmtId="0" fontId="20" fillId="10" borderId="0" xfId="0" applyFont="1" applyFill="1" applyBorder="1" applyAlignment="1">
      <alignment horizontal="center" vertical="center"/>
    </xf>
    <xf numFmtId="0" fontId="26" fillId="10" borderId="0" xfId="0" applyFont="1" applyFill="1" applyBorder="1" applyAlignment="1">
      <alignment horizontal="center" vertical="center"/>
    </xf>
    <xf numFmtId="164" fontId="26" fillId="10" borderId="0" xfId="1" applyNumberFormat="1" applyFont="1" applyFill="1" applyBorder="1" applyAlignment="1">
      <alignment horizontal="center" vertical="center"/>
    </xf>
    <xf numFmtId="164" fontId="26" fillId="10" borderId="0" xfId="0" applyNumberFormat="1" applyFont="1" applyFill="1" applyBorder="1" applyAlignment="1">
      <alignment horizontal="center" vertical="center"/>
    </xf>
    <xf numFmtId="164" fontId="20" fillId="10" borderId="0" xfId="1" applyNumberFormat="1" applyFont="1" applyFill="1" applyBorder="1" applyAlignment="1">
      <alignment horizontal="center" vertical="center"/>
    </xf>
    <xf numFmtId="3" fontId="26" fillId="10" borderId="0" xfId="0" applyNumberFormat="1" applyFont="1" applyFill="1" applyBorder="1" applyAlignment="1">
      <alignment horizontal="center" vertical="center"/>
    </xf>
    <xf numFmtId="165" fontId="26" fillId="10" borderId="0" xfId="0" applyNumberFormat="1" applyFont="1" applyFill="1" applyBorder="1" applyAlignment="1">
      <alignment horizontal="center" vertical="center"/>
    </xf>
    <xf numFmtId="0" fontId="26" fillId="10" borderId="0" xfId="0" applyFont="1" applyFill="1" applyBorder="1" applyAlignment="1">
      <alignment vertical="center"/>
    </xf>
    <xf numFmtId="0" fontId="18" fillId="10" borderId="28" xfId="0" applyFont="1" applyFill="1" applyBorder="1" applyAlignment="1">
      <alignment vertical="center"/>
    </xf>
    <xf numFmtId="3" fontId="26" fillId="10" borderId="27" xfId="0" applyNumberFormat="1" applyFont="1" applyFill="1" applyBorder="1" applyAlignment="1">
      <alignment vertical="center"/>
    </xf>
    <xf numFmtId="165" fontId="26" fillId="10" borderId="27" xfId="0" applyNumberFormat="1" applyFont="1" applyFill="1" applyBorder="1" applyAlignment="1">
      <alignment vertical="center"/>
    </xf>
    <xf numFmtId="3" fontId="19" fillId="4" borderId="25" xfId="0" applyNumberFormat="1" applyFont="1" applyFill="1" applyBorder="1" applyAlignment="1">
      <alignment horizontal="right" vertical="center"/>
    </xf>
    <xf numFmtId="3" fontId="19" fillId="4" borderId="28" xfId="0" applyNumberFormat="1" applyFont="1" applyFill="1" applyBorder="1" applyAlignment="1">
      <alignment horizontal="right" vertical="center"/>
    </xf>
    <xf numFmtId="3" fontId="26" fillId="10" borderId="27" xfId="0" applyNumberFormat="1" applyFont="1" applyFill="1" applyBorder="1" applyAlignment="1">
      <alignment horizontal="right"/>
    </xf>
    <xf numFmtId="0" fontId="25" fillId="10" borderId="28" xfId="0" applyFont="1" applyFill="1" applyBorder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 wrapText="1"/>
    </xf>
    <xf numFmtId="0" fontId="13" fillId="9" borderId="31" xfId="0" applyFont="1" applyFill="1" applyBorder="1" applyAlignment="1">
      <alignment horizontal="center" vertical="center" wrapText="1"/>
    </xf>
    <xf numFmtId="0" fontId="13" fillId="9" borderId="32" xfId="0" applyFont="1" applyFill="1" applyBorder="1" applyAlignment="1">
      <alignment horizontal="center" vertical="center" wrapText="1"/>
    </xf>
    <xf numFmtId="0" fontId="13" fillId="9" borderId="33" xfId="0" applyFont="1" applyFill="1" applyBorder="1" applyAlignment="1">
      <alignment horizontal="center" vertical="center" wrapText="1"/>
    </xf>
    <xf numFmtId="0" fontId="13" fillId="9" borderId="34" xfId="0" applyFont="1" applyFill="1" applyBorder="1" applyAlignment="1">
      <alignment horizontal="center" vertical="center" wrapText="1"/>
    </xf>
    <xf numFmtId="0" fontId="13" fillId="9" borderId="35" xfId="0" applyFont="1" applyFill="1" applyBorder="1" applyAlignment="1">
      <alignment horizontal="center" vertical="center" wrapText="1"/>
    </xf>
    <xf numFmtId="0" fontId="31" fillId="0" borderId="0" xfId="0" applyFont="1"/>
    <xf numFmtId="0" fontId="33" fillId="10" borderId="0" xfId="0" applyFont="1" applyFill="1" applyAlignment="1">
      <alignment vertical="center"/>
    </xf>
    <xf numFmtId="0" fontId="7" fillId="10" borderId="0" xfId="0" applyFont="1" applyFill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23" xfId="0" applyFont="1" applyBorder="1" applyAlignment="1">
      <alignment horizontal="center"/>
    </xf>
    <xf numFmtId="0" fontId="0" fillId="10" borderId="0" xfId="0" applyFill="1" applyAlignment="1">
      <alignment horizontal="center"/>
    </xf>
    <xf numFmtId="0" fontId="31" fillId="0" borderId="0" xfId="0" applyFont="1" applyAlignment="1">
      <alignment horizontal="center"/>
    </xf>
    <xf numFmtId="0" fontId="28" fillId="10" borderId="0" xfId="0" applyFont="1" applyFill="1" applyAlignment="1">
      <alignment horizontal="left"/>
    </xf>
    <xf numFmtId="0" fontId="28" fillId="10" borderId="0" xfId="0" applyFont="1" applyFill="1" applyAlignment="1"/>
    <xf numFmtId="0" fontId="4" fillId="9" borderId="5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4" fillId="9" borderId="4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30" fillId="10" borderId="0" xfId="0" applyFont="1" applyFill="1" applyAlignment="1">
      <alignment horizontal="center"/>
    </xf>
    <xf numFmtId="0" fontId="19" fillId="10" borderId="0" xfId="0" applyFont="1" applyFill="1" applyAlignment="1">
      <alignment horizontal="center"/>
    </xf>
    <xf numFmtId="0" fontId="29" fillId="5" borderId="2" xfId="0" applyFont="1" applyFill="1" applyBorder="1" applyAlignment="1">
      <alignment horizontal="center" vertical="center" wrapText="1"/>
    </xf>
    <xf numFmtId="0" fontId="29" fillId="5" borderId="29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29" fillId="5" borderId="29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 wrapText="1"/>
    </xf>
    <xf numFmtId="0" fontId="13" fillId="9" borderId="30" xfId="0" applyFont="1" applyFill="1" applyBorder="1" applyAlignment="1">
      <alignment horizontal="center" vertical="center" wrapText="1"/>
    </xf>
    <xf numFmtId="0" fontId="29" fillId="5" borderId="0" xfId="0" applyFont="1" applyFill="1" applyAlignment="1">
      <alignment horizontal="center"/>
    </xf>
    <xf numFmtId="0" fontId="24" fillId="5" borderId="1" xfId="0" applyFont="1" applyFill="1" applyBorder="1" applyAlignment="1">
      <alignment horizontal="center" vertical="center"/>
    </xf>
    <xf numFmtId="0" fontId="13" fillId="9" borderId="3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297FD5"/>
      <color rgb="FF629DD1"/>
      <color rgb="FF892F69"/>
      <color rgb="FFD8D2D9"/>
      <color rgb="FFE1D4F8"/>
      <color rgb="FFCCB6F4"/>
      <color rgb="FFA780EC"/>
      <color rgb="FFFF898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5886801278553"/>
          <c:y val="0.10010006854096032"/>
          <c:w val="0.84569174397754743"/>
          <c:h val="0.6212121976426197"/>
        </c:manualLayout>
      </c:layout>
      <c:lineChart>
        <c:grouping val="standard"/>
        <c:varyColors val="0"/>
        <c:ser>
          <c:idx val="4"/>
          <c:order val="0"/>
          <c:tx>
            <c:strRef>
              <c:f>'figura 1'!$M$3</c:f>
              <c:strCache>
                <c:ptCount val="1"/>
                <c:pt idx="0">
                  <c:v>2018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'figura 1'!$L$4:$L$15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1'!$M$4:$M$15</c:f>
              <c:numCache>
                <c:formatCode>#,##0</c:formatCode>
                <c:ptCount val="12"/>
                <c:pt idx="0">
                  <c:v>794236</c:v>
                </c:pt>
                <c:pt idx="1">
                  <c:v>802222</c:v>
                </c:pt>
                <c:pt idx="2">
                  <c:v>831215</c:v>
                </c:pt>
                <c:pt idx="3">
                  <c:v>829916</c:v>
                </c:pt>
                <c:pt idx="4">
                  <c:v>845950</c:v>
                </c:pt>
                <c:pt idx="5">
                  <c:v>853344</c:v>
                </c:pt>
                <c:pt idx="6">
                  <c:v>861864</c:v>
                </c:pt>
                <c:pt idx="7">
                  <c:v>818144</c:v>
                </c:pt>
                <c:pt idx="8">
                  <c:v>837083</c:v>
                </c:pt>
                <c:pt idx="9">
                  <c:v>861970</c:v>
                </c:pt>
                <c:pt idx="10">
                  <c:v>868394</c:v>
                </c:pt>
                <c:pt idx="11">
                  <c:v>930290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9-09E4-4D06-8332-05958129A80D}"/>
            </c:ext>
          </c:extLst>
        </c:ser>
        <c:ser>
          <c:idx val="5"/>
          <c:order val="1"/>
          <c:tx>
            <c:strRef>
              <c:f>'figura 1'!$N$3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'figura 1'!$L$4:$L$15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1'!$N$4:$N$15</c:f>
              <c:numCache>
                <c:formatCode>#,##0</c:formatCode>
                <c:ptCount val="12"/>
                <c:pt idx="0">
                  <c:v>839100</c:v>
                </c:pt>
                <c:pt idx="1">
                  <c:v>838925</c:v>
                </c:pt>
                <c:pt idx="2">
                  <c:v>869904</c:v>
                </c:pt>
                <c:pt idx="3">
                  <c:v>873937</c:v>
                </c:pt>
                <c:pt idx="4">
                  <c:v>883654</c:v>
                </c:pt>
                <c:pt idx="5">
                  <c:v>889308</c:v>
                </c:pt>
                <c:pt idx="6">
                  <c:v>902389</c:v>
                </c:pt>
                <c:pt idx="7">
                  <c:v>850618</c:v>
                </c:pt>
                <c:pt idx="8">
                  <c:v>878947</c:v>
                </c:pt>
                <c:pt idx="9">
                  <c:v>904416</c:v>
                </c:pt>
                <c:pt idx="10">
                  <c:v>897278</c:v>
                </c:pt>
                <c:pt idx="11">
                  <c:v>958753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A-09E4-4D06-8332-05958129A80D}"/>
            </c:ext>
          </c:extLst>
        </c:ser>
        <c:ser>
          <c:idx val="6"/>
          <c:order val="2"/>
          <c:tx>
            <c:strRef>
              <c:f>'figura 1'!$O$3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'figura 1'!$L$4:$L$15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1'!$O$4:$O$15</c:f>
              <c:numCache>
                <c:formatCode>#,##0</c:formatCode>
                <c:ptCount val="12"/>
                <c:pt idx="0">
                  <c:v>863021</c:v>
                </c:pt>
                <c:pt idx="1">
                  <c:v>860086</c:v>
                </c:pt>
                <c:pt idx="2">
                  <c:v>861276</c:v>
                </c:pt>
                <c:pt idx="3">
                  <c:v>703469</c:v>
                </c:pt>
                <c:pt idx="4">
                  <c:v>743363</c:v>
                </c:pt>
                <c:pt idx="5">
                  <c:v>802143</c:v>
                </c:pt>
                <c:pt idx="6">
                  <c:v>829352</c:v>
                </c:pt>
                <c:pt idx="7">
                  <c:v>810612</c:v>
                </c:pt>
                <c:pt idx="8">
                  <c:v>831057</c:v>
                </c:pt>
                <c:pt idx="9">
                  <c:v>847427</c:v>
                </c:pt>
                <c:pt idx="10">
                  <c:v>854647</c:v>
                </c:pt>
                <c:pt idx="11">
                  <c:v>906651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B-09E4-4D06-8332-05958129A80D}"/>
            </c:ext>
          </c:extLst>
        </c:ser>
        <c:ser>
          <c:idx val="7"/>
          <c:order val="3"/>
          <c:tx>
            <c:strRef>
              <c:f>'figura 1'!$P$3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1'!$L$4:$L$15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1'!$P$4:$P$15</c:f>
              <c:numCache>
                <c:formatCode>#,##0</c:formatCode>
                <c:ptCount val="12"/>
                <c:pt idx="0">
                  <c:v>791117</c:v>
                </c:pt>
                <c:pt idx="1">
                  <c:v>744708</c:v>
                </c:pt>
                <c:pt idx="2">
                  <c:v>805681</c:v>
                </c:pt>
                <c:pt idx="3">
                  <c:v>830874</c:v>
                </c:pt>
                <c:pt idx="4">
                  <c:v>875352</c:v>
                </c:pt>
                <c:pt idx="5">
                  <c:v>892597</c:v>
                </c:pt>
                <c:pt idx="6">
                  <c:v>879609</c:v>
                </c:pt>
                <c:pt idx="7">
                  <c:v>849602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C-09E4-4D06-8332-05958129A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0990207"/>
        <c:axId val="530979807"/>
        <c:extLst/>
      </c:lineChart>
      <c:catAx>
        <c:axId val="53099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79807"/>
        <c:crosses val="autoZero"/>
        <c:auto val="1"/>
        <c:lblAlgn val="ctr"/>
        <c:lblOffset val="100"/>
        <c:noMultiLvlLbl val="0"/>
      </c:catAx>
      <c:valAx>
        <c:axId val="530979807"/>
        <c:scaling>
          <c:orientation val="minMax"/>
          <c:min val="6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PT"/>
                  <a:t>N.º</a:t>
                </a:r>
              </a:p>
            </c:rich>
          </c:tx>
          <c:layout>
            <c:manualLayout>
              <c:xMode val="edge"/>
              <c:yMode val="edge"/>
              <c:x val="3.9603960396039604E-2"/>
              <c:y val="1.0360908826650642E-2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9020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/>
  </c:chart>
  <c:spPr>
    <a:noFill/>
    <a:ln>
      <a:noFill/>
    </a:ln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0968270055352"/>
          <c:y val="9.209862529953336E-2"/>
          <c:w val="0.84886026870403564"/>
          <c:h val="0.62919378231807288"/>
        </c:manualLayout>
      </c:layout>
      <c:lineChart>
        <c:grouping val="standard"/>
        <c:varyColors val="0"/>
        <c:ser>
          <c:idx val="4"/>
          <c:order val="0"/>
          <c:tx>
            <c:strRef>
              <c:f>'figura 2'!$M$3</c:f>
              <c:strCache>
                <c:ptCount val="1"/>
                <c:pt idx="0">
                  <c:v>2018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'figura 2'!$L$4:$L$15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2'!$M$4:$M$15</c:f>
              <c:numCache>
                <c:formatCode>#,##0</c:formatCode>
                <c:ptCount val="12"/>
                <c:pt idx="0">
                  <c:v>339686</c:v>
                </c:pt>
                <c:pt idx="1">
                  <c:v>341939</c:v>
                </c:pt>
                <c:pt idx="2">
                  <c:v>345458</c:v>
                </c:pt>
                <c:pt idx="3">
                  <c:v>345676</c:v>
                </c:pt>
                <c:pt idx="4">
                  <c:v>347910</c:v>
                </c:pt>
                <c:pt idx="5">
                  <c:v>350246</c:v>
                </c:pt>
                <c:pt idx="6">
                  <c:v>351235</c:v>
                </c:pt>
                <c:pt idx="7">
                  <c:v>349492</c:v>
                </c:pt>
                <c:pt idx="8">
                  <c:v>352962</c:v>
                </c:pt>
                <c:pt idx="9">
                  <c:v>354565</c:v>
                </c:pt>
                <c:pt idx="10">
                  <c:v>355143</c:v>
                </c:pt>
                <c:pt idx="11">
                  <c:v>361592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8A43-4DC2-88C1-259FC5D87C4D}"/>
            </c:ext>
          </c:extLst>
        </c:ser>
        <c:ser>
          <c:idx val="5"/>
          <c:order val="1"/>
          <c:tx>
            <c:strRef>
              <c:f>'figura 2'!$N$3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'figura 2'!$L$4:$L$15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2'!$N$4:$N$15</c:f>
              <c:numCache>
                <c:formatCode>#,##0</c:formatCode>
                <c:ptCount val="12"/>
                <c:pt idx="0">
                  <c:v>354903</c:v>
                </c:pt>
                <c:pt idx="1">
                  <c:v>358064</c:v>
                </c:pt>
                <c:pt idx="2">
                  <c:v>362006</c:v>
                </c:pt>
                <c:pt idx="3">
                  <c:v>363220</c:v>
                </c:pt>
                <c:pt idx="4">
                  <c:v>365928</c:v>
                </c:pt>
                <c:pt idx="5">
                  <c:v>367536</c:v>
                </c:pt>
                <c:pt idx="6">
                  <c:v>369351</c:v>
                </c:pt>
                <c:pt idx="7">
                  <c:v>367143</c:v>
                </c:pt>
                <c:pt idx="8">
                  <c:v>371223</c:v>
                </c:pt>
                <c:pt idx="9">
                  <c:v>372769</c:v>
                </c:pt>
                <c:pt idx="10">
                  <c:v>373502</c:v>
                </c:pt>
                <c:pt idx="11">
                  <c:v>379825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8A43-4DC2-88C1-259FC5D87C4D}"/>
            </c:ext>
          </c:extLst>
        </c:ser>
        <c:ser>
          <c:idx val="6"/>
          <c:order val="2"/>
          <c:tx>
            <c:strRef>
              <c:f>'figura 2'!$O$3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'figura 2'!$L$4:$L$15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2'!$O$4:$O$15</c:f>
              <c:numCache>
                <c:formatCode>#,##0</c:formatCode>
                <c:ptCount val="12"/>
                <c:pt idx="0">
                  <c:v>370281</c:v>
                </c:pt>
                <c:pt idx="1">
                  <c:v>371490</c:v>
                </c:pt>
                <c:pt idx="2">
                  <c:v>371909</c:v>
                </c:pt>
                <c:pt idx="3">
                  <c:v>361383</c:v>
                </c:pt>
                <c:pt idx="4">
                  <c:v>365457</c:v>
                </c:pt>
                <c:pt idx="5">
                  <c:v>370475</c:v>
                </c:pt>
                <c:pt idx="6">
                  <c:v>372349</c:v>
                </c:pt>
                <c:pt idx="7">
                  <c:v>371050</c:v>
                </c:pt>
                <c:pt idx="8">
                  <c:v>374204</c:v>
                </c:pt>
                <c:pt idx="9">
                  <c:v>374368</c:v>
                </c:pt>
                <c:pt idx="10">
                  <c:v>375292</c:v>
                </c:pt>
                <c:pt idx="11">
                  <c:v>379981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8A43-4DC2-88C1-259FC5D87C4D}"/>
            </c:ext>
          </c:extLst>
        </c:ser>
        <c:ser>
          <c:idx val="7"/>
          <c:order val="3"/>
          <c:tx>
            <c:strRef>
              <c:f>'figura 2'!$P$3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2'!$L$4:$L$15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2'!$P$4:$P$15</c:f>
              <c:numCache>
                <c:formatCode>#,##0</c:formatCode>
                <c:ptCount val="12"/>
                <c:pt idx="0">
                  <c:v>369452</c:v>
                </c:pt>
                <c:pt idx="1">
                  <c:v>369659</c:v>
                </c:pt>
                <c:pt idx="2">
                  <c:v>375376</c:v>
                </c:pt>
                <c:pt idx="3">
                  <c:v>377595</c:v>
                </c:pt>
                <c:pt idx="4">
                  <c:v>383023</c:v>
                </c:pt>
                <c:pt idx="5">
                  <c:v>385163</c:v>
                </c:pt>
                <c:pt idx="6">
                  <c:v>381803</c:v>
                </c:pt>
                <c:pt idx="7">
                  <c:v>382629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8A43-4DC2-88C1-259FC5D87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0990207"/>
        <c:axId val="530979807"/>
        <c:extLst/>
      </c:lineChart>
      <c:catAx>
        <c:axId val="53099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79807"/>
        <c:crosses val="autoZero"/>
        <c:auto val="1"/>
        <c:lblAlgn val="ctr"/>
        <c:lblOffset val="100"/>
        <c:noMultiLvlLbl val="0"/>
      </c:catAx>
      <c:valAx>
        <c:axId val="530979807"/>
        <c:scaling>
          <c:orientation val="minMax"/>
          <c:min val="3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N.º</a:t>
                </a:r>
              </a:p>
            </c:rich>
          </c:tx>
          <c:layout>
            <c:manualLayout>
              <c:xMode val="edge"/>
              <c:yMode val="edge"/>
              <c:x val="3.9603960396039604E-2"/>
              <c:y val="7.8581788371799716E-3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90207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/>
  </c:chart>
  <c:spPr>
    <a:noFill/>
    <a:ln>
      <a:noFill/>
    </a:ln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73389464930745"/>
          <c:y val="0.10702341137123746"/>
          <c:w val="0.8672232010602634"/>
          <c:h val="0.58259851297851972"/>
        </c:manualLayout>
      </c:layout>
      <c:lineChart>
        <c:grouping val="standard"/>
        <c:varyColors val="0"/>
        <c:ser>
          <c:idx val="4"/>
          <c:order val="0"/>
          <c:tx>
            <c:strRef>
              <c:f>'figura 3'!$M$3</c:f>
              <c:strCache>
                <c:ptCount val="1"/>
                <c:pt idx="0">
                  <c:v>2018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'figura 3'!$L$4:$L$15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3'!$M$4:$M$15</c:f>
              <c:numCache>
                <c:formatCode>#,##0</c:formatCode>
                <c:ptCount val="12"/>
                <c:pt idx="0">
                  <c:v>17635</c:v>
                </c:pt>
                <c:pt idx="1">
                  <c:v>15539</c:v>
                </c:pt>
                <c:pt idx="2">
                  <c:v>16576</c:v>
                </c:pt>
                <c:pt idx="3">
                  <c:v>15194</c:v>
                </c:pt>
                <c:pt idx="4">
                  <c:v>16387</c:v>
                </c:pt>
                <c:pt idx="5">
                  <c:v>16433</c:v>
                </c:pt>
                <c:pt idx="6">
                  <c:v>18074</c:v>
                </c:pt>
                <c:pt idx="7">
                  <c:v>14833</c:v>
                </c:pt>
                <c:pt idx="8">
                  <c:v>15669</c:v>
                </c:pt>
                <c:pt idx="9">
                  <c:v>18344</c:v>
                </c:pt>
                <c:pt idx="10">
                  <c:v>17546</c:v>
                </c:pt>
                <c:pt idx="11">
                  <c:v>21154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B668-4C47-846F-7146797B4259}"/>
            </c:ext>
          </c:extLst>
        </c:ser>
        <c:ser>
          <c:idx val="5"/>
          <c:order val="1"/>
          <c:tx>
            <c:strRef>
              <c:f>'figura 3'!$N$3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'figura 3'!$L$4:$L$15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3'!$N$4:$N$15</c:f>
              <c:numCache>
                <c:formatCode>#,##0</c:formatCode>
                <c:ptCount val="12"/>
                <c:pt idx="0">
                  <c:v>19487</c:v>
                </c:pt>
                <c:pt idx="1">
                  <c:v>17125</c:v>
                </c:pt>
                <c:pt idx="2">
                  <c:v>16713</c:v>
                </c:pt>
                <c:pt idx="3">
                  <c:v>16703</c:v>
                </c:pt>
                <c:pt idx="4">
                  <c:v>16325</c:v>
                </c:pt>
                <c:pt idx="5">
                  <c:v>15707</c:v>
                </c:pt>
                <c:pt idx="6">
                  <c:v>17839</c:v>
                </c:pt>
                <c:pt idx="7">
                  <c:v>14152</c:v>
                </c:pt>
                <c:pt idx="8">
                  <c:v>15168</c:v>
                </c:pt>
                <c:pt idx="9">
                  <c:v>17935</c:v>
                </c:pt>
                <c:pt idx="10">
                  <c:v>15756</c:v>
                </c:pt>
                <c:pt idx="11">
                  <c:v>18451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B668-4C47-846F-7146797B4259}"/>
            </c:ext>
          </c:extLst>
        </c:ser>
        <c:ser>
          <c:idx val="6"/>
          <c:order val="2"/>
          <c:tx>
            <c:strRef>
              <c:f>'figura 3'!$O$3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'figura 3'!$L$4:$L$15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3'!$O$4:$O$15</c:f>
              <c:numCache>
                <c:formatCode>#,##0</c:formatCode>
                <c:ptCount val="12"/>
                <c:pt idx="0">
                  <c:v>16942</c:v>
                </c:pt>
                <c:pt idx="1">
                  <c:v>15033</c:v>
                </c:pt>
                <c:pt idx="2">
                  <c:v>13243</c:v>
                </c:pt>
                <c:pt idx="3">
                  <c:v>7194</c:v>
                </c:pt>
                <c:pt idx="4">
                  <c:v>8135</c:v>
                </c:pt>
                <c:pt idx="5">
                  <c:v>10401</c:v>
                </c:pt>
                <c:pt idx="6">
                  <c:v>12145</c:v>
                </c:pt>
                <c:pt idx="7">
                  <c:v>10857</c:v>
                </c:pt>
                <c:pt idx="8">
                  <c:v>12262</c:v>
                </c:pt>
                <c:pt idx="9">
                  <c:v>14541</c:v>
                </c:pt>
                <c:pt idx="10">
                  <c:v>13471</c:v>
                </c:pt>
                <c:pt idx="11">
                  <c:v>16126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668-4C47-846F-7146797B4259}"/>
            </c:ext>
          </c:extLst>
        </c:ser>
        <c:ser>
          <c:idx val="7"/>
          <c:order val="3"/>
          <c:tx>
            <c:strRef>
              <c:f>'figura 3'!$P$3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3'!$L$4:$L$15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3'!$P$4:$P$15</c:f>
              <c:numCache>
                <c:formatCode>#,##0</c:formatCode>
                <c:ptCount val="12"/>
                <c:pt idx="0">
                  <c:v>11830</c:v>
                </c:pt>
                <c:pt idx="1">
                  <c:v>9199</c:v>
                </c:pt>
                <c:pt idx="2">
                  <c:v>8984</c:v>
                </c:pt>
                <c:pt idx="3">
                  <c:v>12030</c:v>
                </c:pt>
                <c:pt idx="4">
                  <c:v>14500</c:v>
                </c:pt>
                <c:pt idx="5">
                  <c:v>14570</c:v>
                </c:pt>
                <c:pt idx="6">
                  <c:v>14688</c:v>
                </c:pt>
                <c:pt idx="7">
                  <c:v>10393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B668-4C47-846F-7146797B42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0990207"/>
        <c:axId val="530979807"/>
        <c:extLst/>
      </c:lineChart>
      <c:catAx>
        <c:axId val="53099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79807"/>
        <c:crosses val="autoZero"/>
        <c:auto val="1"/>
        <c:lblAlgn val="ctr"/>
        <c:lblOffset val="100"/>
        <c:noMultiLvlLbl val="0"/>
      </c:catAx>
      <c:valAx>
        <c:axId val="53097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N.º</a:t>
                </a:r>
              </a:p>
            </c:rich>
          </c:tx>
          <c:layout>
            <c:manualLayout>
              <c:xMode val="edge"/>
              <c:yMode val="edge"/>
              <c:x val="2.6402640264026403E-2"/>
              <c:y val="1.6594597916063169E-2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9020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/>
  </c:chart>
  <c:spPr>
    <a:noFill/>
    <a:ln>
      <a:noFill/>
    </a:ln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73389464930745"/>
          <c:y val="2.8166756241972041E-2"/>
          <c:w val="0.8672232010602634"/>
          <c:h val="0.66464984266107707"/>
        </c:manualLayout>
      </c:layout>
      <c:barChart>
        <c:barDir val="col"/>
        <c:grouping val="percentStacked"/>
        <c:varyColors val="0"/>
        <c:ser>
          <c:idx val="4"/>
          <c:order val="0"/>
          <c:tx>
            <c:strRef>
              <c:f>'figura 4'!$L$4</c:f>
              <c:strCache>
                <c:ptCount val="1"/>
                <c:pt idx="0">
                  <c:v>Empresas individuais</c:v>
                </c:pt>
              </c:strCache>
            </c:strRef>
          </c:tx>
          <c:spPr>
            <a:solidFill>
              <a:srgbClr val="629DD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'figura 4'!$M$3:$P$3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'figura 4'!$M$4:$P$4</c:f>
              <c:numCache>
                <c:formatCode>#,##0.00</c:formatCode>
                <c:ptCount val="4"/>
                <c:pt idx="0">
                  <c:v>0.81023089328560749</c:v>
                </c:pt>
                <c:pt idx="1">
                  <c:v>0.7839154553265032</c:v>
                </c:pt>
                <c:pt idx="2">
                  <c:v>0.78064516129032258</c:v>
                </c:pt>
                <c:pt idx="3">
                  <c:v>0.75701187184231866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452C-413E-921E-73B951DDD0EB}"/>
            </c:ext>
          </c:extLst>
        </c:ser>
        <c:ser>
          <c:idx val="5"/>
          <c:order val="1"/>
          <c:tx>
            <c:strRef>
              <c:f>'figura 4'!$L$5</c:f>
              <c:strCache>
                <c:ptCount val="1"/>
                <c:pt idx="0">
                  <c:v>Sociedades</c:v>
                </c:pt>
              </c:strCache>
            </c:strRef>
          </c:tx>
          <c:spPr>
            <a:solidFill>
              <a:srgbClr val="297FD5"/>
            </a:solidFill>
            <a:ln>
              <a:noFill/>
            </a:ln>
            <a:effectLst/>
          </c:spPr>
          <c:invertIfNegative val="0"/>
          <c:cat>
            <c:numRef>
              <c:f>'figura 4'!$M$3:$P$3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'figura 4'!$M$5:$P$5</c:f>
              <c:numCache>
                <c:formatCode>#,##0.00</c:formatCode>
                <c:ptCount val="4"/>
                <c:pt idx="0">
                  <c:v>0.18976910671439248</c:v>
                </c:pt>
                <c:pt idx="1">
                  <c:v>0.21608454467349686</c:v>
                </c:pt>
                <c:pt idx="2">
                  <c:v>0.21935483870967742</c:v>
                </c:pt>
                <c:pt idx="3">
                  <c:v>0.24298812815768137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52C-413E-921E-73B951DDD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0990207"/>
        <c:axId val="530979807"/>
      </c:barChart>
      <c:catAx>
        <c:axId val="53099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79807"/>
        <c:crosses val="autoZero"/>
        <c:auto val="1"/>
        <c:lblAlgn val="ctr"/>
        <c:lblOffset val="100"/>
        <c:noMultiLvlLbl val="0"/>
      </c:catAx>
      <c:valAx>
        <c:axId val="53097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90207"/>
        <c:crosses val="autoZero"/>
        <c:crossBetween val="between"/>
        <c:majorUnit val="0.2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25534679452197"/>
          <c:y val="9.8104793756967665E-2"/>
          <c:w val="0.86870174891504903"/>
          <c:h val="0.59151713059278965"/>
        </c:manualLayout>
      </c:layout>
      <c:lineChart>
        <c:grouping val="standard"/>
        <c:varyColors val="0"/>
        <c:ser>
          <c:idx val="4"/>
          <c:order val="0"/>
          <c:tx>
            <c:strRef>
              <c:f>'figura 5'!$M$3</c:f>
              <c:strCache>
                <c:ptCount val="1"/>
                <c:pt idx="0">
                  <c:v>2018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'figura 5'!$L$4:$L$15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5'!$M$4:$M$15</c:f>
              <c:numCache>
                <c:formatCode>#,##0</c:formatCode>
                <c:ptCount val="12"/>
                <c:pt idx="0">
                  <c:v>4109</c:v>
                </c:pt>
                <c:pt idx="1">
                  <c:v>3252</c:v>
                </c:pt>
                <c:pt idx="2">
                  <c:v>3545</c:v>
                </c:pt>
                <c:pt idx="3">
                  <c:v>3179</c:v>
                </c:pt>
                <c:pt idx="4">
                  <c:v>3237</c:v>
                </c:pt>
                <c:pt idx="5">
                  <c:v>3128</c:v>
                </c:pt>
                <c:pt idx="6">
                  <c:v>3252</c:v>
                </c:pt>
                <c:pt idx="7">
                  <c:v>2504</c:v>
                </c:pt>
                <c:pt idx="8">
                  <c:v>2888</c:v>
                </c:pt>
                <c:pt idx="9">
                  <c:v>3266</c:v>
                </c:pt>
                <c:pt idx="10">
                  <c:v>2992</c:v>
                </c:pt>
                <c:pt idx="11">
                  <c:v>3244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03E-4335-B1AB-7113A5A09B67}"/>
            </c:ext>
          </c:extLst>
        </c:ser>
        <c:ser>
          <c:idx val="5"/>
          <c:order val="1"/>
          <c:tx>
            <c:strRef>
              <c:f>'figura 5'!$N$3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'figura 5'!$L$4:$L$15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5'!$N$4:$N$15</c:f>
              <c:numCache>
                <c:formatCode>#,##0</c:formatCode>
                <c:ptCount val="12"/>
                <c:pt idx="0">
                  <c:v>5541</c:v>
                </c:pt>
                <c:pt idx="1">
                  <c:v>4433</c:v>
                </c:pt>
                <c:pt idx="2">
                  <c:v>3981</c:v>
                </c:pt>
                <c:pt idx="3">
                  <c:v>3770</c:v>
                </c:pt>
                <c:pt idx="4">
                  <c:v>3540</c:v>
                </c:pt>
                <c:pt idx="5">
                  <c:v>3146</c:v>
                </c:pt>
                <c:pt idx="6">
                  <c:v>3507</c:v>
                </c:pt>
                <c:pt idx="7">
                  <c:v>2757</c:v>
                </c:pt>
                <c:pt idx="8">
                  <c:v>3091</c:v>
                </c:pt>
                <c:pt idx="9">
                  <c:v>3541</c:v>
                </c:pt>
                <c:pt idx="10">
                  <c:v>3087</c:v>
                </c:pt>
                <c:pt idx="11">
                  <c:v>3117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03E-4335-B1AB-7113A5A09B67}"/>
            </c:ext>
          </c:extLst>
        </c:ser>
        <c:ser>
          <c:idx val="6"/>
          <c:order val="2"/>
          <c:tx>
            <c:strRef>
              <c:f>'figura 5'!$O$3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'figura 5'!$L$4:$L$15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5'!$O$4:$O$15</c:f>
              <c:numCache>
                <c:formatCode>#,##0</c:formatCode>
                <c:ptCount val="12"/>
                <c:pt idx="0">
                  <c:v>4808</c:v>
                </c:pt>
                <c:pt idx="1">
                  <c:v>3571</c:v>
                </c:pt>
                <c:pt idx="2">
                  <c:v>2837</c:v>
                </c:pt>
                <c:pt idx="3">
                  <c:v>1434</c:v>
                </c:pt>
                <c:pt idx="4">
                  <c:v>1675</c:v>
                </c:pt>
                <c:pt idx="5">
                  <c:v>2342</c:v>
                </c:pt>
                <c:pt idx="6">
                  <c:v>2791</c:v>
                </c:pt>
                <c:pt idx="7">
                  <c:v>2379</c:v>
                </c:pt>
                <c:pt idx="8">
                  <c:v>2827</c:v>
                </c:pt>
                <c:pt idx="9">
                  <c:v>2968</c:v>
                </c:pt>
                <c:pt idx="10">
                  <c:v>2615</c:v>
                </c:pt>
                <c:pt idx="11">
                  <c:v>2733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103E-4335-B1AB-7113A5A09B67}"/>
            </c:ext>
          </c:extLst>
        </c:ser>
        <c:ser>
          <c:idx val="7"/>
          <c:order val="3"/>
          <c:tx>
            <c:strRef>
              <c:f>'figura 5'!$P$3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5'!$L$4:$L$15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'figura 5'!$P$4:$P$15</c:f>
              <c:numCache>
                <c:formatCode>#,##0</c:formatCode>
                <c:ptCount val="12"/>
                <c:pt idx="0">
                  <c:v>3175</c:v>
                </c:pt>
                <c:pt idx="1">
                  <c:v>2545</c:v>
                </c:pt>
                <c:pt idx="2">
                  <c:v>3009</c:v>
                </c:pt>
                <c:pt idx="3">
                  <c:v>3157</c:v>
                </c:pt>
                <c:pt idx="4">
                  <c:v>3458</c:v>
                </c:pt>
                <c:pt idx="5">
                  <c:v>2903</c:v>
                </c:pt>
                <c:pt idx="6">
                  <c:v>2822</c:v>
                </c:pt>
                <c:pt idx="7">
                  <c:v>2305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103E-4335-B1AB-7113A5A09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0990207"/>
        <c:axId val="530979807"/>
        <c:extLst/>
      </c:lineChart>
      <c:catAx>
        <c:axId val="53099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79807"/>
        <c:crosses val="autoZero"/>
        <c:auto val="1"/>
        <c:lblAlgn val="ctr"/>
        <c:lblOffset val="100"/>
        <c:noMultiLvlLbl val="0"/>
      </c:catAx>
      <c:valAx>
        <c:axId val="53097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N.º</a:t>
                </a:r>
              </a:p>
            </c:rich>
          </c:tx>
          <c:layout>
            <c:manualLayout>
              <c:xMode val="edge"/>
              <c:yMode val="edge"/>
              <c:x val="3.1683168316831684E-2"/>
              <c:y val="7.6759803017933809E-3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099020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/>
  </c:chart>
  <c:spPr>
    <a:noFill/>
    <a:ln>
      <a:noFill/>
    </a:ln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'figura 6'!$P$4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6'!$L$5:$L$13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6'!$P$5:$P$13</c:f>
              <c:numCache>
                <c:formatCode>0.0%</c:formatCode>
                <c:ptCount val="9"/>
                <c:pt idx="0">
                  <c:v>2.1286202156143116E-2</c:v>
                </c:pt>
                <c:pt idx="1">
                  <c:v>2.3478416836804173E-2</c:v>
                </c:pt>
                <c:pt idx="2">
                  <c:v>2.9747974564387537E-2</c:v>
                </c:pt>
                <c:pt idx="3">
                  <c:v>1.4565783382582506E-2</c:v>
                </c:pt>
                <c:pt idx="4">
                  <c:v>4.4250316436429717E-2</c:v>
                </c:pt>
                <c:pt idx="5">
                  <c:v>1.5251907036275511E-2</c:v>
                </c:pt>
                <c:pt idx="6">
                  <c:v>2.216497531387044E-2</c:v>
                </c:pt>
                <c:pt idx="7">
                  <c:v>1.3831196622112133E-2</c:v>
                </c:pt>
                <c:pt idx="8">
                  <c:v>1.7272922048509522E-2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EB-442E-BCF4-0776DCE17737}"/>
            </c:ext>
          </c:extLst>
        </c:ser>
        <c:ser>
          <c:idx val="2"/>
          <c:order val="1"/>
          <c:tx>
            <c:strRef>
              <c:f>'figura 6'!$O$4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6'!$L$5:$L$13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6'!$O$5:$O$13</c:f>
              <c:numCache>
                <c:formatCode>0.0%</c:formatCode>
                <c:ptCount val="9"/>
                <c:pt idx="0">
                  <c:v>2.4054709035722033E-2</c:v>
                </c:pt>
                <c:pt idx="1">
                  <c:v>2.3519804181068155E-2</c:v>
                </c:pt>
                <c:pt idx="2">
                  <c:v>3.2762428419157059E-2</c:v>
                </c:pt>
                <c:pt idx="3">
                  <c:v>1.471068625746875E-2</c:v>
                </c:pt>
                <c:pt idx="4">
                  <c:v>5.0191835651979884E-2</c:v>
                </c:pt>
                <c:pt idx="5">
                  <c:v>1.5014431748707155E-2</c:v>
                </c:pt>
                <c:pt idx="6">
                  <c:v>2.2935789584755922E-2</c:v>
                </c:pt>
                <c:pt idx="7">
                  <c:v>1.383884841232196E-2</c:v>
                </c:pt>
                <c:pt idx="8">
                  <c:v>1.6905516353319772E-2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EB-442E-BCF4-0776DCE17737}"/>
            </c:ext>
          </c:extLst>
        </c:ser>
        <c:ser>
          <c:idx val="1"/>
          <c:order val="2"/>
          <c:tx>
            <c:strRef>
              <c:f>'figura 6'!$N$4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6'!$L$5:$L$13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6'!$N$5:$N$13</c:f>
              <c:numCache>
                <c:formatCode>0.0%</c:formatCode>
                <c:ptCount val="9"/>
                <c:pt idx="0">
                  <c:v>2.9732684412095176E-2</c:v>
                </c:pt>
                <c:pt idx="1">
                  <c:v>2.1648276285024973E-2</c:v>
                </c:pt>
                <c:pt idx="2">
                  <c:v>4.2496029311885029E-2</c:v>
                </c:pt>
                <c:pt idx="3">
                  <c:v>2.0451516437380114E-2</c:v>
                </c:pt>
                <c:pt idx="4">
                  <c:v>6.1606366852791229E-2</c:v>
                </c:pt>
                <c:pt idx="5">
                  <c:v>1.5953683110264263E-2</c:v>
                </c:pt>
                <c:pt idx="6">
                  <c:v>2.6889653407588147E-2</c:v>
                </c:pt>
                <c:pt idx="7">
                  <c:v>1.4803432465875907E-2</c:v>
                </c:pt>
                <c:pt idx="8">
                  <c:v>1.906610696454655E-2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B-442E-BCF4-0776DCE17737}"/>
            </c:ext>
          </c:extLst>
        </c:ser>
        <c:ser>
          <c:idx val="0"/>
          <c:order val="3"/>
          <c:tx>
            <c:strRef>
              <c:f>'figura 6'!$M$4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6'!$L$5:$L$13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6'!$M$5:$M$13</c:f>
              <c:numCache>
                <c:formatCode>0.0%</c:formatCode>
                <c:ptCount val="9"/>
                <c:pt idx="0">
                  <c:v>3.274462263471261E-2</c:v>
                </c:pt>
                <c:pt idx="1">
                  <c:v>2.775488310848032E-2</c:v>
                </c:pt>
                <c:pt idx="2">
                  <c:v>4.7288366216550602E-2</c:v>
                </c:pt>
                <c:pt idx="3">
                  <c:v>2.480772025821568E-2</c:v>
                </c:pt>
                <c:pt idx="4">
                  <c:v>4.9694000759938683E-2</c:v>
                </c:pt>
                <c:pt idx="5">
                  <c:v>1.7103362732936851E-2</c:v>
                </c:pt>
                <c:pt idx="6">
                  <c:v>2.8315274603098409E-2</c:v>
                </c:pt>
                <c:pt idx="7">
                  <c:v>1.5271189233322708E-2</c:v>
                </c:pt>
                <c:pt idx="8">
                  <c:v>2.0541606145326553E-2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EB-442E-BCF4-0776DCE17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axId val="1937323664"/>
        <c:axId val="1937336144"/>
      </c:barChart>
      <c:catAx>
        <c:axId val="1937323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7336144"/>
        <c:crosses val="autoZero"/>
        <c:auto val="1"/>
        <c:lblAlgn val="ctr"/>
        <c:lblOffset val="100"/>
        <c:noMultiLvlLbl val="0"/>
      </c:catAx>
      <c:valAx>
        <c:axId val="1937336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732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'figura 7'!$P$4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'figura 7'!$L$5:$L$13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7'!$P$5:$P$13</c:f>
              <c:numCache>
                <c:formatCode>0.0%</c:formatCode>
                <c:ptCount val="9"/>
                <c:pt idx="0">
                  <c:v>7.9138745254618559E-3</c:v>
                </c:pt>
                <c:pt idx="1">
                  <c:v>6.9267254568953435E-3</c:v>
                </c:pt>
                <c:pt idx="2">
                  <c:v>1.3505593256813849E-2</c:v>
                </c:pt>
                <c:pt idx="3">
                  <c:v>7.8106255180314683E-3</c:v>
                </c:pt>
                <c:pt idx="4">
                  <c:v>6.319726910003081E-3</c:v>
                </c:pt>
                <c:pt idx="5">
                  <c:v>6.1694287494286964E-3</c:v>
                </c:pt>
                <c:pt idx="6">
                  <c:v>1.0507003812973334E-2</c:v>
                </c:pt>
                <c:pt idx="7">
                  <c:v>4.6954669237426116E-3</c:v>
                </c:pt>
                <c:pt idx="8">
                  <c:v>8.7608669737802985E-3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30-4F31-8A6C-3C07AF2F6363}"/>
            </c:ext>
          </c:extLst>
        </c:ser>
        <c:ser>
          <c:idx val="2"/>
          <c:order val="1"/>
          <c:tx>
            <c:strRef>
              <c:f>'figura 7'!$O$4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7'!$L$5:$L$13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7'!$O$5:$O$13</c:f>
              <c:numCache>
                <c:formatCode>0.0%</c:formatCode>
                <c:ptCount val="9"/>
                <c:pt idx="0">
                  <c:v>7.2744662198562446E-3</c:v>
                </c:pt>
                <c:pt idx="1">
                  <c:v>6.8594207376495341E-3</c:v>
                </c:pt>
                <c:pt idx="2">
                  <c:v>1.138801550481186E-2</c:v>
                </c:pt>
                <c:pt idx="3">
                  <c:v>7.5990221686974549E-3</c:v>
                </c:pt>
                <c:pt idx="4">
                  <c:v>8.0383284399551166E-3</c:v>
                </c:pt>
                <c:pt idx="5">
                  <c:v>5.7316868636020151E-3</c:v>
                </c:pt>
                <c:pt idx="6">
                  <c:v>1.0457444108726529E-2</c:v>
                </c:pt>
                <c:pt idx="7">
                  <c:v>4.5584127084162644E-3</c:v>
                </c:pt>
                <c:pt idx="8">
                  <c:v>8.0419113818062538E-3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30-4F31-8A6C-3C07AF2F6363}"/>
            </c:ext>
          </c:extLst>
        </c:ser>
        <c:ser>
          <c:idx val="1"/>
          <c:order val="2"/>
          <c:tx>
            <c:strRef>
              <c:f>'figura 7'!$N$4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7'!$L$5:$L$13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7'!$N$5:$N$13</c:f>
              <c:numCache>
                <c:formatCode>0.0%</c:formatCode>
                <c:ptCount val="9"/>
                <c:pt idx="0">
                  <c:v>1.0327139266042241E-2</c:v>
                </c:pt>
                <c:pt idx="1">
                  <c:v>7.4986859158711798E-3</c:v>
                </c:pt>
                <c:pt idx="2">
                  <c:v>1.464549642609584E-2</c:v>
                </c:pt>
                <c:pt idx="3">
                  <c:v>1.0928443260963075E-2</c:v>
                </c:pt>
                <c:pt idx="4">
                  <c:v>1.7393521843537613E-2</c:v>
                </c:pt>
                <c:pt idx="5">
                  <c:v>7.0025294582541147E-3</c:v>
                </c:pt>
                <c:pt idx="6">
                  <c:v>1.295954980553104E-2</c:v>
                </c:pt>
                <c:pt idx="7">
                  <c:v>5.5939681404721222E-3</c:v>
                </c:pt>
                <c:pt idx="8">
                  <c:v>9.1048757118331689E-3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30-4F31-8A6C-3C07AF2F6363}"/>
            </c:ext>
          </c:extLst>
        </c:ser>
        <c:ser>
          <c:idx val="0"/>
          <c:order val="3"/>
          <c:tx>
            <c:strRef>
              <c:f>'figura 7'!$M$4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7'!$L$5:$L$13</c:f>
              <c:strCache>
                <c:ptCount val="9"/>
                <c:pt idx="0">
                  <c:v>Outros Serviços</c:v>
                </c:pt>
                <c:pt idx="1">
                  <c:v>Atividades Financeiras</c:v>
                </c:pt>
                <c:pt idx="2">
                  <c:v>Informação e comunicação </c:v>
                </c:pt>
                <c:pt idx="3">
                  <c:v>Alojamento e restauração </c:v>
                </c:pt>
                <c:pt idx="4">
                  <c:v>Transportes e armazenagem </c:v>
                </c:pt>
                <c:pt idx="5">
                  <c:v>Comércio 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7'!$M$5:$M$13</c:f>
              <c:numCache>
                <c:formatCode>0.0%</c:formatCode>
                <c:ptCount val="9"/>
                <c:pt idx="0">
                  <c:v>1.020874139795949E-2</c:v>
                </c:pt>
                <c:pt idx="1">
                  <c:v>7.8941273504966377E-3</c:v>
                </c:pt>
                <c:pt idx="2">
                  <c:v>1.4355941114993567E-2</c:v>
                </c:pt>
                <c:pt idx="3">
                  <c:v>1.121803304824092E-2</c:v>
                </c:pt>
                <c:pt idx="4">
                  <c:v>9.3376891289273165E-3</c:v>
                </c:pt>
                <c:pt idx="5">
                  <c:v>6.7373877459822526E-3</c:v>
                </c:pt>
                <c:pt idx="6">
                  <c:v>1.2315631007740165E-2</c:v>
                </c:pt>
                <c:pt idx="7">
                  <c:v>5.4076162241994503E-3</c:v>
                </c:pt>
                <c:pt idx="8">
                  <c:v>8.3211620303873315E-3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30-4F31-8A6C-3C07AF2F6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axId val="1937323664"/>
        <c:axId val="1937336144"/>
      </c:barChart>
      <c:catAx>
        <c:axId val="1937323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7336144"/>
        <c:crosses val="autoZero"/>
        <c:auto val="1"/>
        <c:lblAlgn val="ctr"/>
        <c:lblOffset val="100"/>
        <c:noMultiLvlLbl val="0"/>
      </c:catAx>
      <c:valAx>
        <c:axId val="1937336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732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826322642418128E-2"/>
          <c:y val="8.4868773461573233E-2"/>
          <c:w val="0.92265145379997815"/>
          <c:h val="0.72273199369867824"/>
        </c:manualLayout>
      </c:layout>
      <c:lineChart>
        <c:grouping val="standard"/>
        <c:varyColors val="0"/>
        <c:ser>
          <c:idx val="0"/>
          <c:order val="0"/>
          <c:tx>
            <c:strRef>
              <c:f>'figura 8'!$N$4</c:f>
              <c:strCache>
                <c:ptCount val="1"/>
                <c:pt idx="0">
                  <c:v>Norte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8'!$N$5:$N$16,'figura 8'!$N$17:$N$28,'figura 8'!$N$29:$N$40,'figura 8'!$N$41:$N$48)</c:f>
              <c:numCache>
                <c:formatCode>#,##0</c:formatCode>
                <c:ptCount val="44"/>
                <c:pt idx="0">
                  <c:v>5489</c:v>
                </c:pt>
                <c:pt idx="1">
                  <c:v>4839</c:v>
                </c:pt>
                <c:pt idx="2">
                  <c:v>5116</c:v>
                </c:pt>
                <c:pt idx="3">
                  <c:v>4459</c:v>
                </c:pt>
                <c:pt idx="4">
                  <c:v>4765</c:v>
                </c:pt>
                <c:pt idx="5">
                  <c:v>4794</c:v>
                </c:pt>
                <c:pt idx="6">
                  <c:v>5118</c:v>
                </c:pt>
                <c:pt idx="7">
                  <c:v>4173</c:v>
                </c:pt>
                <c:pt idx="8">
                  <c:v>4671</c:v>
                </c:pt>
                <c:pt idx="9">
                  <c:v>5613</c:v>
                </c:pt>
                <c:pt idx="10">
                  <c:v>5388</c:v>
                </c:pt>
                <c:pt idx="11">
                  <c:v>6676</c:v>
                </c:pt>
                <c:pt idx="12">
                  <c:v>6195</c:v>
                </c:pt>
                <c:pt idx="13">
                  <c:v>5319</c:v>
                </c:pt>
                <c:pt idx="14">
                  <c:v>5141</c:v>
                </c:pt>
                <c:pt idx="15">
                  <c:v>5000</c:v>
                </c:pt>
                <c:pt idx="16">
                  <c:v>4774</c:v>
                </c:pt>
                <c:pt idx="17">
                  <c:v>4530</c:v>
                </c:pt>
                <c:pt idx="18">
                  <c:v>5095</c:v>
                </c:pt>
                <c:pt idx="19">
                  <c:v>3947</c:v>
                </c:pt>
                <c:pt idx="20">
                  <c:v>4461</c:v>
                </c:pt>
                <c:pt idx="21">
                  <c:v>5572</c:v>
                </c:pt>
                <c:pt idx="22">
                  <c:v>5051</c:v>
                </c:pt>
                <c:pt idx="23">
                  <c:v>5787</c:v>
                </c:pt>
                <c:pt idx="24">
                  <c:v>5321</c:v>
                </c:pt>
                <c:pt idx="25">
                  <c:v>4653</c:v>
                </c:pt>
                <c:pt idx="26">
                  <c:v>3985</c:v>
                </c:pt>
                <c:pt idx="27">
                  <c:v>2243</c:v>
                </c:pt>
                <c:pt idx="28">
                  <c:v>2634</c:v>
                </c:pt>
                <c:pt idx="29">
                  <c:v>3359</c:v>
                </c:pt>
                <c:pt idx="30">
                  <c:v>3799</c:v>
                </c:pt>
                <c:pt idx="31">
                  <c:v>3312</c:v>
                </c:pt>
                <c:pt idx="32">
                  <c:v>3807</c:v>
                </c:pt>
                <c:pt idx="33">
                  <c:v>4728</c:v>
                </c:pt>
                <c:pt idx="34">
                  <c:v>4521</c:v>
                </c:pt>
                <c:pt idx="35">
                  <c:v>5376</c:v>
                </c:pt>
                <c:pt idx="36">
                  <c:v>3813</c:v>
                </c:pt>
                <c:pt idx="37">
                  <c:v>2942</c:v>
                </c:pt>
                <c:pt idx="38">
                  <c:v>2852</c:v>
                </c:pt>
                <c:pt idx="39">
                  <c:v>3796</c:v>
                </c:pt>
                <c:pt idx="40">
                  <c:v>4456</c:v>
                </c:pt>
                <c:pt idx="41">
                  <c:v>4665</c:v>
                </c:pt>
                <c:pt idx="42">
                  <c:v>4309</c:v>
                </c:pt>
                <c:pt idx="43">
                  <c:v>3025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B-4FCA-8E30-BF5A106224EE}"/>
            </c:ext>
          </c:extLst>
        </c:ser>
        <c:ser>
          <c:idx val="1"/>
          <c:order val="1"/>
          <c:tx>
            <c:strRef>
              <c:f>'figura 8'!$O$4</c:f>
              <c:strCache>
                <c:ptCount val="1"/>
                <c:pt idx="0">
                  <c:v>Centro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8'!$O$5:$O$16,'figura 8'!$O$17:$O$28,'figura 8'!$O$29:$O$40,'figura 8'!$O$41:$O$48)</c:f>
              <c:numCache>
                <c:formatCode>#,##0</c:formatCode>
                <c:ptCount val="44"/>
                <c:pt idx="0">
                  <c:v>3149</c:v>
                </c:pt>
                <c:pt idx="1">
                  <c:v>2821</c:v>
                </c:pt>
                <c:pt idx="2">
                  <c:v>2914</c:v>
                </c:pt>
                <c:pt idx="3">
                  <c:v>2722</c:v>
                </c:pt>
                <c:pt idx="4">
                  <c:v>2837</c:v>
                </c:pt>
                <c:pt idx="5">
                  <c:v>2917</c:v>
                </c:pt>
                <c:pt idx="6">
                  <c:v>3090</c:v>
                </c:pt>
                <c:pt idx="7">
                  <c:v>2579</c:v>
                </c:pt>
                <c:pt idx="8">
                  <c:v>2729</c:v>
                </c:pt>
                <c:pt idx="9">
                  <c:v>3244</c:v>
                </c:pt>
                <c:pt idx="10">
                  <c:v>3244</c:v>
                </c:pt>
                <c:pt idx="11">
                  <c:v>3795</c:v>
                </c:pt>
                <c:pt idx="12">
                  <c:v>3543</c:v>
                </c:pt>
                <c:pt idx="13">
                  <c:v>2928</c:v>
                </c:pt>
                <c:pt idx="14">
                  <c:v>2972</c:v>
                </c:pt>
                <c:pt idx="15">
                  <c:v>2880</c:v>
                </c:pt>
                <c:pt idx="16">
                  <c:v>2860</c:v>
                </c:pt>
                <c:pt idx="17">
                  <c:v>2829</c:v>
                </c:pt>
                <c:pt idx="18">
                  <c:v>3027</c:v>
                </c:pt>
                <c:pt idx="19">
                  <c:v>2566</c:v>
                </c:pt>
                <c:pt idx="20">
                  <c:v>2781</c:v>
                </c:pt>
                <c:pt idx="21">
                  <c:v>3234</c:v>
                </c:pt>
                <c:pt idx="22">
                  <c:v>2768</c:v>
                </c:pt>
                <c:pt idx="23">
                  <c:v>3513</c:v>
                </c:pt>
                <c:pt idx="24">
                  <c:v>3044</c:v>
                </c:pt>
                <c:pt idx="25">
                  <c:v>2683</c:v>
                </c:pt>
                <c:pt idx="26">
                  <c:v>2404</c:v>
                </c:pt>
                <c:pt idx="27">
                  <c:v>1339</c:v>
                </c:pt>
                <c:pt idx="28">
                  <c:v>1571</c:v>
                </c:pt>
                <c:pt idx="29">
                  <c:v>2033</c:v>
                </c:pt>
                <c:pt idx="30">
                  <c:v>2337</c:v>
                </c:pt>
                <c:pt idx="31">
                  <c:v>2095</c:v>
                </c:pt>
                <c:pt idx="32">
                  <c:v>2335</c:v>
                </c:pt>
                <c:pt idx="33">
                  <c:v>2842</c:v>
                </c:pt>
                <c:pt idx="34">
                  <c:v>2507</c:v>
                </c:pt>
                <c:pt idx="35">
                  <c:v>3140</c:v>
                </c:pt>
                <c:pt idx="36">
                  <c:v>2277</c:v>
                </c:pt>
                <c:pt idx="37">
                  <c:v>1756</c:v>
                </c:pt>
                <c:pt idx="38">
                  <c:v>1723</c:v>
                </c:pt>
                <c:pt idx="39">
                  <c:v>2350</c:v>
                </c:pt>
                <c:pt idx="40">
                  <c:v>2742</c:v>
                </c:pt>
                <c:pt idx="41">
                  <c:v>2657</c:v>
                </c:pt>
                <c:pt idx="42">
                  <c:v>3039</c:v>
                </c:pt>
                <c:pt idx="43">
                  <c:v>2008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B-4FCA-8E30-BF5A106224EE}"/>
            </c:ext>
          </c:extLst>
        </c:ser>
        <c:ser>
          <c:idx val="2"/>
          <c:order val="2"/>
          <c:tx>
            <c:strRef>
              <c:f>'figura 8'!$P$4</c:f>
              <c:strCache>
                <c:ptCount val="1"/>
                <c:pt idx="0">
                  <c:v>A.M. Lisboa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8'!$P$5:$P$16,'figura 8'!$P$17:$P$28,'figura 8'!$P$29:$P$40,'figura 8'!$P$41:$P$48)</c:f>
              <c:numCache>
                <c:formatCode>#,##0</c:formatCode>
                <c:ptCount val="44"/>
                <c:pt idx="0">
                  <c:v>6216</c:v>
                </c:pt>
                <c:pt idx="1">
                  <c:v>5498</c:v>
                </c:pt>
                <c:pt idx="2">
                  <c:v>5934</c:v>
                </c:pt>
                <c:pt idx="3">
                  <c:v>5453</c:v>
                </c:pt>
                <c:pt idx="4">
                  <c:v>6019</c:v>
                </c:pt>
                <c:pt idx="5">
                  <c:v>5840</c:v>
                </c:pt>
                <c:pt idx="6">
                  <c:v>6648</c:v>
                </c:pt>
                <c:pt idx="7">
                  <c:v>5411</c:v>
                </c:pt>
                <c:pt idx="8">
                  <c:v>5809</c:v>
                </c:pt>
                <c:pt idx="9">
                  <c:v>6791</c:v>
                </c:pt>
                <c:pt idx="10">
                  <c:v>6381</c:v>
                </c:pt>
                <c:pt idx="11">
                  <c:v>7580</c:v>
                </c:pt>
                <c:pt idx="12">
                  <c:v>6887</c:v>
                </c:pt>
                <c:pt idx="13">
                  <c:v>6207</c:v>
                </c:pt>
                <c:pt idx="14">
                  <c:v>6040</c:v>
                </c:pt>
                <c:pt idx="15">
                  <c:v>6087</c:v>
                </c:pt>
                <c:pt idx="16">
                  <c:v>6038</c:v>
                </c:pt>
                <c:pt idx="17">
                  <c:v>5780</c:v>
                </c:pt>
                <c:pt idx="18">
                  <c:v>6562</c:v>
                </c:pt>
                <c:pt idx="19">
                  <c:v>5249</c:v>
                </c:pt>
                <c:pt idx="20">
                  <c:v>5632</c:v>
                </c:pt>
                <c:pt idx="21">
                  <c:v>6587</c:v>
                </c:pt>
                <c:pt idx="22">
                  <c:v>5658</c:v>
                </c:pt>
                <c:pt idx="23">
                  <c:v>6433</c:v>
                </c:pt>
                <c:pt idx="24">
                  <c:v>5980</c:v>
                </c:pt>
                <c:pt idx="25">
                  <c:v>5329</c:v>
                </c:pt>
                <c:pt idx="26">
                  <c:v>4753</c:v>
                </c:pt>
                <c:pt idx="27">
                  <c:v>2529</c:v>
                </c:pt>
                <c:pt idx="28">
                  <c:v>2639</c:v>
                </c:pt>
                <c:pt idx="29">
                  <c:v>3218</c:v>
                </c:pt>
                <c:pt idx="30">
                  <c:v>3959</c:v>
                </c:pt>
                <c:pt idx="31">
                  <c:v>3504</c:v>
                </c:pt>
                <c:pt idx="32">
                  <c:v>4120</c:v>
                </c:pt>
                <c:pt idx="33">
                  <c:v>4858</c:v>
                </c:pt>
                <c:pt idx="34">
                  <c:v>4433</c:v>
                </c:pt>
                <c:pt idx="35">
                  <c:v>5259</c:v>
                </c:pt>
                <c:pt idx="36">
                  <c:v>3979</c:v>
                </c:pt>
                <c:pt idx="37">
                  <c:v>3082</c:v>
                </c:pt>
                <c:pt idx="38">
                  <c:v>2938</c:v>
                </c:pt>
                <c:pt idx="39">
                  <c:v>4002</c:v>
                </c:pt>
                <c:pt idx="40">
                  <c:v>4854</c:v>
                </c:pt>
                <c:pt idx="41">
                  <c:v>4592</c:v>
                </c:pt>
                <c:pt idx="42">
                  <c:v>4800</c:v>
                </c:pt>
                <c:pt idx="43">
                  <c:v>3443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9B-4FCA-8E30-BF5A106224EE}"/>
            </c:ext>
          </c:extLst>
        </c:ser>
        <c:ser>
          <c:idx val="3"/>
          <c:order val="3"/>
          <c:tx>
            <c:strRef>
              <c:f>'figura 8'!$Q$4</c:f>
              <c:strCache>
                <c:ptCount val="1"/>
                <c:pt idx="0">
                  <c:v>Alentejo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8'!$Q$5:$Q$16,'figura 8'!$Q$17:$Q$28,'figura 8'!$Q$29:$Q$40,'figura 8'!$Q$41:$Q$48)</c:f>
              <c:numCache>
                <c:formatCode>#,##0</c:formatCode>
                <c:ptCount val="44"/>
                <c:pt idx="0">
                  <c:v>1056</c:v>
                </c:pt>
                <c:pt idx="1">
                  <c:v>889</c:v>
                </c:pt>
                <c:pt idx="2">
                  <c:v>918</c:v>
                </c:pt>
                <c:pt idx="3">
                  <c:v>918</c:v>
                </c:pt>
                <c:pt idx="4">
                  <c:v>883</c:v>
                </c:pt>
                <c:pt idx="5">
                  <c:v>1037</c:v>
                </c:pt>
                <c:pt idx="6">
                  <c:v>1213</c:v>
                </c:pt>
                <c:pt idx="7">
                  <c:v>1002</c:v>
                </c:pt>
                <c:pt idx="8">
                  <c:v>916</c:v>
                </c:pt>
                <c:pt idx="9">
                  <c:v>1019</c:v>
                </c:pt>
                <c:pt idx="10">
                  <c:v>953</c:v>
                </c:pt>
                <c:pt idx="11">
                  <c:v>1225</c:v>
                </c:pt>
                <c:pt idx="12">
                  <c:v>1155</c:v>
                </c:pt>
                <c:pt idx="13">
                  <c:v>938</c:v>
                </c:pt>
                <c:pt idx="14">
                  <c:v>939</c:v>
                </c:pt>
                <c:pt idx="15">
                  <c:v>960</c:v>
                </c:pt>
                <c:pt idx="16">
                  <c:v>923</c:v>
                </c:pt>
                <c:pt idx="17">
                  <c:v>890</c:v>
                </c:pt>
                <c:pt idx="18">
                  <c:v>1109</c:v>
                </c:pt>
                <c:pt idx="19">
                  <c:v>833</c:v>
                </c:pt>
                <c:pt idx="20">
                  <c:v>852</c:v>
                </c:pt>
                <c:pt idx="21">
                  <c:v>945</c:v>
                </c:pt>
                <c:pt idx="22">
                  <c:v>815</c:v>
                </c:pt>
                <c:pt idx="23">
                  <c:v>1064</c:v>
                </c:pt>
                <c:pt idx="24">
                  <c:v>948</c:v>
                </c:pt>
                <c:pt idx="25">
                  <c:v>818</c:v>
                </c:pt>
                <c:pt idx="26">
                  <c:v>762</c:v>
                </c:pt>
                <c:pt idx="27">
                  <c:v>400</c:v>
                </c:pt>
                <c:pt idx="28">
                  <c:v>514</c:v>
                </c:pt>
                <c:pt idx="29">
                  <c:v>710</c:v>
                </c:pt>
                <c:pt idx="30">
                  <c:v>804</c:v>
                </c:pt>
                <c:pt idx="31">
                  <c:v>713</c:v>
                </c:pt>
                <c:pt idx="32">
                  <c:v>758</c:v>
                </c:pt>
                <c:pt idx="33">
                  <c:v>832</c:v>
                </c:pt>
                <c:pt idx="34">
                  <c:v>746</c:v>
                </c:pt>
                <c:pt idx="35">
                  <c:v>992</c:v>
                </c:pt>
                <c:pt idx="36">
                  <c:v>712</c:v>
                </c:pt>
                <c:pt idx="37">
                  <c:v>560</c:v>
                </c:pt>
                <c:pt idx="38">
                  <c:v>551</c:v>
                </c:pt>
                <c:pt idx="39">
                  <c:v>746</c:v>
                </c:pt>
                <c:pt idx="40">
                  <c:v>899</c:v>
                </c:pt>
                <c:pt idx="41">
                  <c:v>1059</c:v>
                </c:pt>
                <c:pt idx="42">
                  <c:v>958</c:v>
                </c:pt>
                <c:pt idx="43">
                  <c:v>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9B-4FCA-8E30-BF5A106224EE}"/>
            </c:ext>
          </c:extLst>
        </c:ser>
        <c:ser>
          <c:idx val="4"/>
          <c:order val="4"/>
          <c:tx>
            <c:strRef>
              <c:f>'figura 8'!$R$4</c:f>
              <c:strCache>
                <c:ptCount val="1"/>
                <c:pt idx="0">
                  <c:v>Algarve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8'!$R$5:$R$16,'figura 8'!$R$17:$R$28,'figura 8'!$R$29:$R$40,'figura 8'!$R$41:$R$48)</c:f>
              <c:numCache>
                <c:formatCode>#,##0</c:formatCode>
                <c:ptCount val="44"/>
                <c:pt idx="0">
                  <c:v>961</c:v>
                </c:pt>
                <c:pt idx="1">
                  <c:v>855</c:v>
                </c:pt>
                <c:pt idx="2">
                  <c:v>1009</c:v>
                </c:pt>
                <c:pt idx="3">
                  <c:v>968</c:v>
                </c:pt>
                <c:pt idx="4">
                  <c:v>1048</c:v>
                </c:pt>
                <c:pt idx="5">
                  <c:v>1116</c:v>
                </c:pt>
                <c:pt idx="6">
                  <c:v>1233</c:v>
                </c:pt>
                <c:pt idx="7">
                  <c:v>1016</c:v>
                </c:pt>
                <c:pt idx="8">
                  <c:v>879</c:v>
                </c:pt>
                <c:pt idx="9">
                  <c:v>1020</c:v>
                </c:pt>
                <c:pt idx="10">
                  <c:v>957</c:v>
                </c:pt>
                <c:pt idx="11">
                  <c:v>1109</c:v>
                </c:pt>
                <c:pt idx="12">
                  <c:v>1026</c:v>
                </c:pt>
                <c:pt idx="13">
                  <c:v>978</c:v>
                </c:pt>
                <c:pt idx="14">
                  <c:v>990</c:v>
                </c:pt>
                <c:pt idx="15">
                  <c:v>1083</c:v>
                </c:pt>
                <c:pt idx="16">
                  <c:v>1041</c:v>
                </c:pt>
                <c:pt idx="17">
                  <c:v>1035</c:v>
                </c:pt>
                <c:pt idx="18">
                  <c:v>1229</c:v>
                </c:pt>
                <c:pt idx="19">
                  <c:v>920</c:v>
                </c:pt>
                <c:pt idx="20">
                  <c:v>848</c:v>
                </c:pt>
                <c:pt idx="21">
                  <c:v>956</c:v>
                </c:pt>
                <c:pt idx="22">
                  <c:v>809</c:v>
                </c:pt>
                <c:pt idx="23">
                  <c:v>895</c:v>
                </c:pt>
                <c:pt idx="24">
                  <c:v>905</c:v>
                </c:pt>
                <c:pt idx="25">
                  <c:v>876</c:v>
                </c:pt>
                <c:pt idx="26">
                  <c:v>749</c:v>
                </c:pt>
                <c:pt idx="27">
                  <c:v>337</c:v>
                </c:pt>
                <c:pt idx="28">
                  <c:v>438</c:v>
                </c:pt>
                <c:pt idx="29">
                  <c:v>642</c:v>
                </c:pt>
                <c:pt idx="30">
                  <c:v>762</c:v>
                </c:pt>
                <c:pt idx="31">
                  <c:v>786</c:v>
                </c:pt>
                <c:pt idx="32">
                  <c:v>740</c:v>
                </c:pt>
                <c:pt idx="33">
                  <c:v>765</c:v>
                </c:pt>
                <c:pt idx="34">
                  <c:v>743</c:v>
                </c:pt>
                <c:pt idx="35">
                  <c:v>790</c:v>
                </c:pt>
                <c:pt idx="36">
                  <c:v>542</c:v>
                </c:pt>
                <c:pt idx="37">
                  <c:v>451</c:v>
                </c:pt>
                <c:pt idx="38">
                  <c:v>499</c:v>
                </c:pt>
                <c:pt idx="39">
                  <c:v>658</c:v>
                </c:pt>
                <c:pt idx="40">
                  <c:v>883</c:v>
                </c:pt>
                <c:pt idx="41">
                  <c:v>943</c:v>
                </c:pt>
                <c:pt idx="42">
                  <c:v>877</c:v>
                </c:pt>
                <c:pt idx="43">
                  <c:v>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9B-4FCA-8E30-BF5A106224EE}"/>
            </c:ext>
          </c:extLst>
        </c:ser>
        <c:ser>
          <c:idx val="5"/>
          <c:order val="5"/>
          <c:tx>
            <c:strRef>
              <c:f>'figura 8'!$S$4</c:f>
              <c:strCache>
                <c:ptCount val="1"/>
                <c:pt idx="0">
                  <c:v>Açores </c:v>
                </c:pt>
              </c:strCache>
            </c:strRef>
          </c:tx>
          <c:spPr>
            <a:ln w="28575" cap="rnd">
              <a:solidFill>
                <a:schemeClr val="accent5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8'!$S$5:$S$16,'figura 8'!$S$17:$S$28,'figura 8'!$S$29:$S$40,'figura 8'!$S$41:$S$48)</c:f>
              <c:numCache>
                <c:formatCode>#,##0</c:formatCode>
                <c:ptCount val="44"/>
                <c:pt idx="0">
                  <c:v>348</c:v>
                </c:pt>
                <c:pt idx="1">
                  <c:v>318</c:v>
                </c:pt>
                <c:pt idx="2">
                  <c:v>317</c:v>
                </c:pt>
                <c:pt idx="3">
                  <c:v>295</c:v>
                </c:pt>
                <c:pt idx="4">
                  <c:v>364</c:v>
                </c:pt>
                <c:pt idx="5">
                  <c:v>366</c:v>
                </c:pt>
                <c:pt idx="6">
                  <c:v>375</c:v>
                </c:pt>
                <c:pt idx="7">
                  <c:v>390</c:v>
                </c:pt>
                <c:pt idx="8">
                  <c:v>313</c:v>
                </c:pt>
                <c:pt idx="9">
                  <c:v>301</c:v>
                </c:pt>
                <c:pt idx="10">
                  <c:v>287</c:v>
                </c:pt>
                <c:pt idx="11">
                  <c:v>358</c:v>
                </c:pt>
                <c:pt idx="12">
                  <c:v>317</c:v>
                </c:pt>
                <c:pt idx="13">
                  <c:v>325</c:v>
                </c:pt>
                <c:pt idx="14">
                  <c:v>272</c:v>
                </c:pt>
                <c:pt idx="15">
                  <c:v>337</c:v>
                </c:pt>
                <c:pt idx="16">
                  <c:v>357</c:v>
                </c:pt>
                <c:pt idx="17">
                  <c:v>323</c:v>
                </c:pt>
                <c:pt idx="18">
                  <c:v>423</c:v>
                </c:pt>
                <c:pt idx="19">
                  <c:v>298</c:v>
                </c:pt>
                <c:pt idx="20">
                  <c:v>277</c:v>
                </c:pt>
                <c:pt idx="21">
                  <c:v>305</c:v>
                </c:pt>
                <c:pt idx="22">
                  <c:v>313</c:v>
                </c:pt>
                <c:pt idx="23">
                  <c:v>363</c:v>
                </c:pt>
                <c:pt idx="24">
                  <c:v>325</c:v>
                </c:pt>
                <c:pt idx="25">
                  <c:v>308</c:v>
                </c:pt>
                <c:pt idx="26">
                  <c:v>278</c:v>
                </c:pt>
                <c:pt idx="27">
                  <c:v>184</c:v>
                </c:pt>
                <c:pt idx="28">
                  <c:v>168</c:v>
                </c:pt>
                <c:pt idx="29">
                  <c:v>189</c:v>
                </c:pt>
                <c:pt idx="30">
                  <c:v>239</c:v>
                </c:pt>
                <c:pt idx="31">
                  <c:v>201</c:v>
                </c:pt>
                <c:pt idx="32">
                  <c:v>230</c:v>
                </c:pt>
                <c:pt idx="33">
                  <c:v>239</c:v>
                </c:pt>
                <c:pt idx="34">
                  <c:v>250</c:v>
                </c:pt>
                <c:pt idx="35">
                  <c:v>250</c:v>
                </c:pt>
                <c:pt idx="36">
                  <c:v>238</c:v>
                </c:pt>
                <c:pt idx="37">
                  <c:v>217</c:v>
                </c:pt>
                <c:pt idx="38">
                  <c:v>214</c:v>
                </c:pt>
                <c:pt idx="39">
                  <c:v>265</c:v>
                </c:pt>
                <c:pt idx="40">
                  <c:v>322</c:v>
                </c:pt>
                <c:pt idx="41">
                  <c:v>345</c:v>
                </c:pt>
                <c:pt idx="42">
                  <c:v>332</c:v>
                </c:pt>
                <c:pt idx="43">
                  <c:v>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9B-4FCA-8E30-BF5A106224EE}"/>
            </c:ext>
          </c:extLst>
        </c:ser>
        <c:ser>
          <c:idx val="6"/>
          <c:order val="6"/>
          <c:tx>
            <c:strRef>
              <c:f>'figura 8'!$T$4</c:f>
              <c:strCache>
                <c:ptCount val="1"/>
                <c:pt idx="0">
                  <c:v>Madeira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('figura 8'!$M$5:$M$16,'figura 8'!$M$17:$M$28,'figura 8'!$M$29:$M$40,'figura 8'!$M$41:$M$48)</c:f>
              <c:strCache>
                <c:ptCount val="44"/>
                <c:pt idx="0">
                  <c:v>Jan.18</c:v>
                </c:pt>
                <c:pt idx="1">
                  <c:v>Fev.18</c:v>
                </c:pt>
                <c:pt idx="2">
                  <c:v>Mar.18</c:v>
                </c:pt>
                <c:pt idx="3">
                  <c:v>Abr.18</c:v>
                </c:pt>
                <c:pt idx="4">
                  <c:v>Mai.18</c:v>
                </c:pt>
                <c:pt idx="5">
                  <c:v>Jun.18</c:v>
                </c:pt>
                <c:pt idx="6">
                  <c:v>Jul.18</c:v>
                </c:pt>
                <c:pt idx="7">
                  <c:v>Ago.18</c:v>
                </c:pt>
                <c:pt idx="8">
                  <c:v>Set.18</c:v>
                </c:pt>
                <c:pt idx="9">
                  <c:v>Out.18</c:v>
                </c:pt>
                <c:pt idx="10">
                  <c:v>Nov.18</c:v>
                </c:pt>
                <c:pt idx="11">
                  <c:v>Dez.18</c:v>
                </c:pt>
                <c:pt idx="12">
                  <c:v>Jan.19</c:v>
                </c:pt>
                <c:pt idx="13">
                  <c:v>Fev.19</c:v>
                </c:pt>
                <c:pt idx="14">
                  <c:v>Mar.19</c:v>
                </c:pt>
                <c:pt idx="15">
                  <c:v>Abr.19</c:v>
                </c:pt>
                <c:pt idx="16">
                  <c:v>Mai.19</c:v>
                </c:pt>
                <c:pt idx="17">
                  <c:v>Jun.19</c:v>
                </c:pt>
                <c:pt idx="18">
                  <c:v>Jul.19</c:v>
                </c:pt>
                <c:pt idx="19">
                  <c:v>Ago.19</c:v>
                </c:pt>
                <c:pt idx="20">
                  <c:v>Set.19</c:v>
                </c:pt>
                <c:pt idx="21">
                  <c:v>Out.19</c:v>
                </c:pt>
                <c:pt idx="22">
                  <c:v>Nov.19</c:v>
                </c:pt>
                <c:pt idx="23">
                  <c:v>Dez.19</c:v>
                </c:pt>
                <c:pt idx="24">
                  <c:v>Jan.20</c:v>
                </c:pt>
                <c:pt idx="25">
                  <c:v>Fev.20</c:v>
                </c:pt>
                <c:pt idx="26">
                  <c:v>Mar.20</c:v>
                </c:pt>
                <c:pt idx="27">
                  <c:v>Abr.20</c:v>
                </c:pt>
                <c:pt idx="28">
                  <c:v>Mai.20</c:v>
                </c:pt>
                <c:pt idx="29">
                  <c:v>Jun.20</c:v>
                </c:pt>
                <c:pt idx="30">
                  <c:v>Jul.20</c:v>
                </c:pt>
                <c:pt idx="31">
                  <c:v>Ago.20</c:v>
                </c:pt>
                <c:pt idx="32">
                  <c:v>Set.20</c:v>
                </c:pt>
                <c:pt idx="33">
                  <c:v>Out.20</c:v>
                </c:pt>
                <c:pt idx="34">
                  <c:v>Nov.20</c:v>
                </c:pt>
                <c:pt idx="35">
                  <c:v>Dez.20</c:v>
                </c:pt>
                <c:pt idx="36">
                  <c:v>Jan.21</c:v>
                </c:pt>
                <c:pt idx="37">
                  <c:v>Fev.21</c:v>
                </c:pt>
                <c:pt idx="38">
                  <c:v>Mar.21</c:v>
                </c:pt>
                <c:pt idx="39">
                  <c:v>Abr.21</c:v>
                </c:pt>
                <c:pt idx="40">
                  <c:v>Mai.21</c:v>
                </c:pt>
                <c:pt idx="41">
                  <c:v>Jun.21</c:v>
                </c:pt>
                <c:pt idx="42">
                  <c:v>Jul.21</c:v>
                </c:pt>
                <c:pt idx="43">
                  <c:v>Ago.21</c:v>
                </c:pt>
              </c:strCache>
            </c:strRef>
          </c:cat>
          <c:val>
            <c:numRef>
              <c:f>('figura 8'!$T$5:$T$16,'figura 8'!$T$17:$T$28,'figura 8'!$T$29:$T$40,'figura 8'!$T$41:$T$48)</c:f>
              <c:numCache>
                <c:formatCode>#,##0</c:formatCode>
                <c:ptCount val="44"/>
                <c:pt idx="0">
                  <c:v>416</c:v>
                </c:pt>
                <c:pt idx="1">
                  <c:v>319</c:v>
                </c:pt>
                <c:pt idx="2">
                  <c:v>368</c:v>
                </c:pt>
                <c:pt idx="3">
                  <c:v>379</c:v>
                </c:pt>
                <c:pt idx="4">
                  <c:v>471</c:v>
                </c:pt>
                <c:pt idx="5">
                  <c:v>363</c:v>
                </c:pt>
                <c:pt idx="6">
                  <c:v>397</c:v>
                </c:pt>
                <c:pt idx="7">
                  <c:v>262</c:v>
                </c:pt>
                <c:pt idx="8">
                  <c:v>352</c:v>
                </c:pt>
                <c:pt idx="9">
                  <c:v>356</c:v>
                </c:pt>
                <c:pt idx="10">
                  <c:v>336</c:v>
                </c:pt>
                <c:pt idx="11">
                  <c:v>411</c:v>
                </c:pt>
                <c:pt idx="12">
                  <c:v>364</c:v>
                </c:pt>
                <c:pt idx="13">
                  <c:v>430</c:v>
                </c:pt>
                <c:pt idx="14">
                  <c:v>359</c:v>
                </c:pt>
                <c:pt idx="15">
                  <c:v>356</c:v>
                </c:pt>
                <c:pt idx="16">
                  <c:v>332</c:v>
                </c:pt>
                <c:pt idx="17">
                  <c:v>320</c:v>
                </c:pt>
                <c:pt idx="18">
                  <c:v>394</c:v>
                </c:pt>
                <c:pt idx="19">
                  <c:v>339</c:v>
                </c:pt>
                <c:pt idx="20">
                  <c:v>317</c:v>
                </c:pt>
                <c:pt idx="21">
                  <c:v>336</c:v>
                </c:pt>
                <c:pt idx="22">
                  <c:v>342</c:v>
                </c:pt>
                <c:pt idx="23">
                  <c:v>396</c:v>
                </c:pt>
                <c:pt idx="24">
                  <c:v>419</c:v>
                </c:pt>
                <c:pt idx="25">
                  <c:v>366</c:v>
                </c:pt>
                <c:pt idx="26">
                  <c:v>312</c:v>
                </c:pt>
                <c:pt idx="27">
                  <c:v>162</c:v>
                </c:pt>
                <c:pt idx="28">
                  <c:v>171</c:v>
                </c:pt>
                <c:pt idx="29">
                  <c:v>250</c:v>
                </c:pt>
                <c:pt idx="30">
                  <c:v>245</c:v>
                </c:pt>
                <c:pt idx="31">
                  <c:v>246</c:v>
                </c:pt>
                <c:pt idx="32">
                  <c:v>272</c:v>
                </c:pt>
                <c:pt idx="33">
                  <c:v>277</c:v>
                </c:pt>
                <c:pt idx="34">
                  <c:v>271</c:v>
                </c:pt>
                <c:pt idx="35">
                  <c:v>319</c:v>
                </c:pt>
                <c:pt idx="36">
                  <c:v>269</c:v>
                </c:pt>
                <c:pt idx="37">
                  <c:v>191</c:v>
                </c:pt>
                <c:pt idx="38">
                  <c:v>207</c:v>
                </c:pt>
                <c:pt idx="39">
                  <c:v>213</c:v>
                </c:pt>
                <c:pt idx="40">
                  <c:v>344</c:v>
                </c:pt>
                <c:pt idx="41">
                  <c:v>309</c:v>
                </c:pt>
                <c:pt idx="42">
                  <c:v>373</c:v>
                </c:pt>
                <c:pt idx="43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9B-4FCA-8E30-BF5A10622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1950767"/>
        <c:axId val="1751964911"/>
      </c:lineChart>
      <c:catAx>
        <c:axId val="1751950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51964911"/>
        <c:crosses val="autoZero"/>
        <c:auto val="1"/>
        <c:lblAlgn val="ctr"/>
        <c:lblOffset val="100"/>
        <c:tickLblSkip val="6"/>
        <c:tickMarkSkip val="6"/>
        <c:noMultiLvlLbl val="0"/>
      </c:catAx>
      <c:valAx>
        <c:axId val="175196491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N.º</a:t>
                </a:r>
              </a:p>
            </c:rich>
          </c:tx>
          <c:layout>
            <c:manualLayout>
              <c:xMode val="edge"/>
              <c:yMode val="edge"/>
              <c:x val="1.4264870565955932E-2"/>
              <c:y val="3.565684315596474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51950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64747071034333"/>
          <c:y val="9.3896713615023469E-2"/>
          <c:w val="0.83326260440041955"/>
          <c:h val="0.61407341687922812"/>
        </c:manualLayout>
      </c:layout>
      <c:lineChart>
        <c:grouping val="standard"/>
        <c:varyColors val="0"/>
        <c:ser>
          <c:idx val="1"/>
          <c:order val="1"/>
          <c:tx>
            <c:strRef>
              <c:f>'figura 9'!$O$2</c:f>
              <c:strCache>
                <c:ptCount val="1"/>
                <c:pt idx="0">
                  <c:v>Sociedades Constituídas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9'!$N$3:$N$46</c:f>
              <c:numCache>
                <c:formatCode>General</c:formatCode>
                <c:ptCount val="44"/>
                <c:pt idx="0">
                  <c:v>201801</c:v>
                </c:pt>
                <c:pt idx="1">
                  <c:v>201802</c:v>
                </c:pt>
                <c:pt idx="2">
                  <c:v>201803</c:v>
                </c:pt>
                <c:pt idx="3">
                  <c:v>201804</c:v>
                </c:pt>
                <c:pt idx="4">
                  <c:v>201805</c:v>
                </c:pt>
                <c:pt idx="5">
                  <c:v>201806</c:v>
                </c:pt>
                <c:pt idx="6">
                  <c:v>201807</c:v>
                </c:pt>
                <c:pt idx="7">
                  <c:v>201808</c:v>
                </c:pt>
                <c:pt idx="8">
                  <c:v>201809</c:v>
                </c:pt>
                <c:pt idx="9">
                  <c:v>201810</c:v>
                </c:pt>
                <c:pt idx="10">
                  <c:v>201811</c:v>
                </c:pt>
                <c:pt idx="11">
                  <c:v>201812</c:v>
                </c:pt>
                <c:pt idx="12">
                  <c:v>201901</c:v>
                </c:pt>
                <c:pt idx="13">
                  <c:v>201902</c:v>
                </c:pt>
                <c:pt idx="14">
                  <c:v>201903</c:v>
                </c:pt>
                <c:pt idx="15">
                  <c:v>201904</c:v>
                </c:pt>
                <c:pt idx="16">
                  <c:v>201905</c:v>
                </c:pt>
                <c:pt idx="17">
                  <c:v>201906</c:v>
                </c:pt>
                <c:pt idx="18">
                  <c:v>201907</c:v>
                </c:pt>
                <c:pt idx="19">
                  <c:v>201908</c:v>
                </c:pt>
                <c:pt idx="20">
                  <c:v>201909</c:v>
                </c:pt>
                <c:pt idx="21">
                  <c:v>201910</c:v>
                </c:pt>
                <c:pt idx="22">
                  <c:v>201911</c:v>
                </c:pt>
                <c:pt idx="23">
                  <c:v>201912</c:v>
                </c:pt>
                <c:pt idx="24">
                  <c:v>202001</c:v>
                </c:pt>
                <c:pt idx="25">
                  <c:v>202002</c:v>
                </c:pt>
                <c:pt idx="26">
                  <c:v>202003</c:v>
                </c:pt>
                <c:pt idx="27">
                  <c:v>202004</c:v>
                </c:pt>
                <c:pt idx="28">
                  <c:v>202005</c:v>
                </c:pt>
                <c:pt idx="29">
                  <c:v>202006</c:v>
                </c:pt>
                <c:pt idx="30">
                  <c:v>202007</c:v>
                </c:pt>
                <c:pt idx="31">
                  <c:v>202008</c:v>
                </c:pt>
                <c:pt idx="32">
                  <c:v>202009</c:v>
                </c:pt>
                <c:pt idx="33">
                  <c:v>202010</c:v>
                </c:pt>
                <c:pt idx="34">
                  <c:v>202011</c:v>
                </c:pt>
                <c:pt idx="35">
                  <c:v>202012</c:v>
                </c:pt>
                <c:pt idx="36">
                  <c:v>202101</c:v>
                </c:pt>
                <c:pt idx="37">
                  <c:v>202102</c:v>
                </c:pt>
                <c:pt idx="38">
                  <c:v>202103</c:v>
                </c:pt>
                <c:pt idx="39">
                  <c:v>202104</c:v>
                </c:pt>
                <c:pt idx="40">
                  <c:v>202105</c:v>
                </c:pt>
                <c:pt idx="41">
                  <c:v>202106</c:v>
                </c:pt>
                <c:pt idx="42">
                  <c:v>202107</c:v>
                </c:pt>
                <c:pt idx="43">
                  <c:v>202108</c:v>
                </c:pt>
              </c:numCache>
            </c:numRef>
          </c:cat>
          <c:val>
            <c:numRef>
              <c:f>'figura 9'!$O$3:$O$46</c:f>
              <c:numCache>
                <c:formatCode>#,##0</c:formatCode>
                <c:ptCount val="44"/>
                <c:pt idx="0">
                  <c:v>5287</c:v>
                </c:pt>
                <c:pt idx="1">
                  <c:v>3611</c:v>
                </c:pt>
                <c:pt idx="2">
                  <c:v>4101</c:v>
                </c:pt>
                <c:pt idx="3">
                  <c:v>3654</c:v>
                </c:pt>
                <c:pt idx="4">
                  <c:v>3680</c:v>
                </c:pt>
                <c:pt idx="5">
                  <c:v>3358</c:v>
                </c:pt>
                <c:pt idx="6">
                  <c:v>3209</c:v>
                </c:pt>
                <c:pt idx="7">
                  <c:v>2720</c:v>
                </c:pt>
                <c:pt idx="8">
                  <c:v>3114</c:v>
                </c:pt>
                <c:pt idx="9">
                  <c:v>3747</c:v>
                </c:pt>
                <c:pt idx="10">
                  <c:v>3651</c:v>
                </c:pt>
                <c:pt idx="11">
                  <c:v>3481</c:v>
                </c:pt>
                <c:pt idx="12">
                  <c:v>6559</c:v>
                </c:pt>
                <c:pt idx="13">
                  <c:v>4758</c:v>
                </c:pt>
                <c:pt idx="14">
                  <c:v>4360</c:v>
                </c:pt>
                <c:pt idx="15">
                  <c:v>3751</c:v>
                </c:pt>
                <c:pt idx="16">
                  <c:v>4126</c:v>
                </c:pt>
                <c:pt idx="17">
                  <c:v>2891</c:v>
                </c:pt>
                <c:pt idx="18">
                  <c:v>3946</c:v>
                </c:pt>
                <c:pt idx="19">
                  <c:v>2783</c:v>
                </c:pt>
                <c:pt idx="20">
                  <c:v>3403</c:v>
                </c:pt>
                <c:pt idx="21">
                  <c:v>4166</c:v>
                </c:pt>
                <c:pt idx="22">
                  <c:v>3442</c:v>
                </c:pt>
                <c:pt idx="23">
                  <c:v>3304</c:v>
                </c:pt>
                <c:pt idx="24">
                  <c:v>5411</c:v>
                </c:pt>
                <c:pt idx="25">
                  <c:v>3948</c:v>
                </c:pt>
                <c:pt idx="26">
                  <c:v>2565</c:v>
                </c:pt>
                <c:pt idx="27">
                  <c:v>1092</c:v>
                </c:pt>
                <c:pt idx="28">
                  <c:v>2004</c:v>
                </c:pt>
                <c:pt idx="29">
                  <c:v>2711</c:v>
                </c:pt>
                <c:pt idx="30">
                  <c:v>3075</c:v>
                </c:pt>
                <c:pt idx="31">
                  <c:v>2827</c:v>
                </c:pt>
                <c:pt idx="32">
                  <c:v>3537</c:v>
                </c:pt>
                <c:pt idx="33">
                  <c:v>3483</c:v>
                </c:pt>
                <c:pt idx="34">
                  <c:v>2850</c:v>
                </c:pt>
                <c:pt idx="35">
                  <c:v>3038</c:v>
                </c:pt>
                <c:pt idx="36">
                  <c:v>3213</c:v>
                </c:pt>
                <c:pt idx="37">
                  <c:v>3003</c:v>
                </c:pt>
                <c:pt idx="38">
                  <c:v>3741</c:v>
                </c:pt>
                <c:pt idx="39">
                  <c:v>3598</c:v>
                </c:pt>
                <c:pt idx="40">
                  <c:v>3637</c:v>
                </c:pt>
                <c:pt idx="41">
                  <c:v>3089</c:v>
                </c:pt>
                <c:pt idx="42">
                  <c:v>3260</c:v>
                </c:pt>
                <c:pt idx="43">
                  <c:v>2822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AC-43C0-9648-EC7865EC8AF0}"/>
            </c:ext>
          </c:extLst>
        </c:ser>
        <c:ser>
          <c:idx val="2"/>
          <c:order val="2"/>
          <c:tx>
            <c:strRef>
              <c:f>'figura 9'!$P$2</c:f>
              <c:strCache>
                <c:ptCount val="1"/>
                <c:pt idx="0">
                  <c:v>Nascimentos de Sociedades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'figura 9'!$N$3:$N$46</c:f>
              <c:numCache>
                <c:formatCode>General</c:formatCode>
                <c:ptCount val="44"/>
                <c:pt idx="0">
                  <c:v>201801</c:v>
                </c:pt>
                <c:pt idx="1">
                  <c:v>201802</c:v>
                </c:pt>
                <c:pt idx="2">
                  <c:v>201803</c:v>
                </c:pt>
                <c:pt idx="3">
                  <c:v>201804</c:v>
                </c:pt>
                <c:pt idx="4">
                  <c:v>201805</c:v>
                </c:pt>
                <c:pt idx="5">
                  <c:v>201806</c:v>
                </c:pt>
                <c:pt idx="6">
                  <c:v>201807</c:v>
                </c:pt>
                <c:pt idx="7">
                  <c:v>201808</c:v>
                </c:pt>
                <c:pt idx="8">
                  <c:v>201809</c:v>
                </c:pt>
                <c:pt idx="9">
                  <c:v>201810</c:v>
                </c:pt>
                <c:pt idx="10">
                  <c:v>201811</c:v>
                </c:pt>
                <c:pt idx="11">
                  <c:v>201812</c:v>
                </c:pt>
                <c:pt idx="12">
                  <c:v>201901</c:v>
                </c:pt>
                <c:pt idx="13">
                  <c:v>201902</c:v>
                </c:pt>
                <c:pt idx="14">
                  <c:v>201903</c:v>
                </c:pt>
                <c:pt idx="15">
                  <c:v>201904</c:v>
                </c:pt>
                <c:pt idx="16">
                  <c:v>201905</c:v>
                </c:pt>
                <c:pt idx="17">
                  <c:v>201906</c:v>
                </c:pt>
                <c:pt idx="18">
                  <c:v>201907</c:v>
                </c:pt>
                <c:pt idx="19">
                  <c:v>201908</c:v>
                </c:pt>
                <c:pt idx="20">
                  <c:v>201909</c:v>
                </c:pt>
                <c:pt idx="21">
                  <c:v>201910</c:v>
                </c:pt>
                <c:pt idx="22">
                  <c:v>201911</c:v>
                </c:pt>
                <c:pt idx="23">
                  <c:v>201912</c:v>
                </c:pt>
                <c:pt idx="24">
                  <c:v>202001</c:v>
                </c:pt>
                <c:pt idx="25">
                  <c:v>202002</c:v>
                </c:pt>
                <c:pt idx="26">
                  <c:v>202003</c:v>
                </c:pt>
                <c:pt idx="27">
                  <c:v>202004</c:v>
                </c:pt>
                <c:pt idx="28">
                  <c:v>202005</c:v>
                </c:pt>
                <c:pt idx="29">
                  <c:v>202006</c:v>
                </c:pt>
                <c:pt idx="30">
                  <c:v>202007</c:v>
                </c:pt>
                <c:pt idx="31">
                  <c:v>202008</c:v>
                </c:pt>
                <c:pt idx="32">
                  <c:v>202009</c:v>
                </c:pt>
                <c:pt idx="33">
                  <c:v>202010</c:v>
                </c:pt>
                <c:pt idx="34">
                  <c:v>202011</c:v>
                </c:pt>
                <c:pt idx="35">
                  <c:v>202012</c:v>
                </c:pt>
                <c:pt idx="36">
                  <c:v>202101</c:v>
                </c:pt>
                <c:pt idx="37">
                  <c:v>202102</c:v>
                </c:pt>
                <c:pt idx="38">
                  <c:v>202103</c:v>
                </c:pt>
                <c:pt idx="39">
                  <c:v>202104</c:v>
                </c:pt>
                <c:pt idx="40">
                  <c:v>202105</c:v>
                </c:pt>
                <c:pt idx="41">
                  <c:v>202106</c:v>
                </c:pt>
                <c:pt idx="42">
                  <c:v>202107</c:v>
                </c:pt>
                <c:pt idx="43">
                  <c:v>202108</c:v>
                </c:pt>
              </c:numCache>
            </c:numRef>
          </c:cat>
          <c:val>
            <c:numRef>
              <c:f>'figura 9'!$P$3:$P$46</c:f>
              <c:numCache>
                <c:formatCode>#,##0</c:formatCode>
                <c:ptCount val="44"/>
                <c:pt idx="0">
                  <c:v>4109</c:v>
                </c:pt>
                <c:pt idx="1">
                  <c:v>3252</c:v>
                </c:pt>
                <c:pt idx="2">
                  <c:v>3545</c:v>
                </c:pt>
                <c:pt idx="3">
                  <c:v>3179</c:v>
                </c:pt>
                <c:pt idx="4">
                  <c:v>3237</c:v>
                </c:pt>
                <c:pt idx="5">
                  <c:v>3128</c:v>
                </c:pt>
                <c:pt idx="6">
                  <c:v>3252</c:v>
                </c:pt>
                <c:pt idx="7">
                  <c:v>2504</c:v>
                </c:pt>
                <c:pt idx="8">
                  <c:v>2888</c:v>
                </c:pt>
                <c:pt idx="9">
                  <c:v>3266</c:v>
                </c:pt>
                <c:pt idx="10">
                  <c:v>2992</c:v>
                </c:pt>
                <c:pt idx="11">
                  <c:v>3244</c:v>
                </c:pt>
                <c:pt idx="12">
                  <c:v>5541</c:v>
                </c:pt>
                <c:pt idx="13">
                  <c:v>4433</c:v>
                </c:pt>
                <c:pt idx="14">
                  <c:v>3981</c:v>
                </c:pt>
                <c:pt idx="15">
                  <c:v>3770</c:v>
                </c:pt>
                <c:pt idx="16">
                  <c:v>3540</c:v>
                </c:pt>
                <c:pt idx="17">
                  <c:v>3146</c:v>
                </c:pt>
                <c:pt idx="18">
                  <c:v>3507</c:v>
                </c:pt>
                <c:pt idx="19">
                  <c:v>2757</c:v>
                </c:pt>
                <c:pt idx="20">
                  <c:v>3091</c:v>
                </c:pt>
                <c:pt idx="21">
                  <c:v>3541</c:v>
                </c:pt>
                <c:pt idx="22">
                  <c:v>3087</c:v>
                </c:pt>
                <c:pt idx="23">
                  <c:v>3117</c:v>
                </c:pt>
                <c:pt idx="24">
                  <c:v>4808</c:v>
                </c:pt>
                <c:pt idx="25">
                  <c:v>3571</c:v>
                </c:pt>
                <c:pt idx="26">
                  <c:v>2837</c:v>
                </c:pt>
                <c:pt idx="27">
                  <c:v>1434</c:v>
                </c:pt>
                <c:pt idx="28">
                  <c:v>1675</c:v>
                </c:pt>
                <c:pt idx="29">
                  <c:v>2342</c:v>
                </c:pt>
                <c:pt idx="30">
                  <c:v>2791</c:v>
                </c:pt>
                <c:pt idx="31">
                  <c:v>2379</c:v>
                </c:pt>
                <c:pt idx="32">
                  <c:v>2827</c:v>
                </c:pt>
                <c:pt idx="33">
                  <c:v>2968</c:v>
                </c:pt>
                <c:pt idx="34">
                  <c:v>2615</c:v>
                </c:pt>
                <c:pt idx="35">
                  <c:v>2733</c:v>
                </c:pt>
                <c:pt idx="36">
                  <c:v>3175</c:v>
                </c:pt>
                <c:pt idx="37">
                  <c:v>2545</c:v>
                </c:pt>
                <c:pt idx="38">
                  <c:v>3009</c:v>
                </c:pt>
                <c:pt idx="39">
                  <c:v>3157</c:v>
                </c:pt>
                <c:pt idx="40">
                  <c:v>3458</c:v>
                </c:pt>
                <c:pt idx="41">
                  <c:v>2903</c:v>
                </c:pt>
                <c:pt idx="42">
                  <c:v>2822</c:v>
                </c:pt>
                <c:pt idx="43">
                  <c:v>2305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2E-4B9E-8B5B-4960C37EC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1183343"/>
        <c:axId val="24117876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'figura 9'!$N$2</c15:sqref>
                        </c15:formulaRef>
                      </c:ext>
                    </c:extLst>
                    <c:strCache>
                      <c:ptCount val="1"/>
                      <c:pt idx="0">
                        <c:v>Ano/Mês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'figura 9'!$N$3:$N$46</c15:sqref>
                        </c15:formulaRef>
                      </c:ext>
                    </c:extLst>
                    <c:numCache>
                      <c:formatCode>General</c:formatCode>
                      <c:ptCount val="44"/>
                      <c:pt idx="0">
                        <c:v>201801</c:v>
                      </c:pt>
                      <c:pt idx="1">
                        <c:v>201802</c:v>
                      </c:pt>
                      <c:pt idx="2">
                        <c:v>201803</c:v>
                      </c:pt>
                      <c:pt idx="3">
                        <c:v>201804</c:v>
                      </c:pt>
                      <c:pt idx="4">
                        <c:v>201805</c:v>
                      </c:pt>
                      <c:pt idx="5">
                        <c:v>201806</c:v>
                      </c:pt>
                      <c:pt idx="6">
                        <c:v>201807</c:v>
                      </c:pt>
                      <c:pt idx="7">
                        <c:v>201808</c:v>
                      </c:pt>
                      <c:pt idx="8">
                        <c:v>201809</c:v>
                      </c:pt>
                      <c:pt idx="9">
                        <c:v>201810</c:v>
                      </c:pt>
                      <c:pt idx="10">
                        <c:v>201811</c:v>
                      </c:pt>
                      <c:pt idx="11">
                        <c:v>201812</c:v>
                      </c:pt>
                      <c:pt idx="12">
                        <c:v>201901</c:v>
                      </c:pt>
                      <c:pt idx="13">
                        <c:v>201902</c:v>
                      </c:pt>
                      <c:pt idx="14">
                        <c:v>201903</c:v>
                      </c:pt>
                      <c:pt idx="15">
                        <c:v>201904</c:v>
                      </c:pt>
                      <c:pt idx="16">
                        <c:v>201905</c:v>
                      </c:pt>
                      <c:pt idx="17">
                        <c:v>201906</c:v>
                      </c:pt>
                      <c:pt idx="18">
                        <c:v>201907</c:v>
                      </c:pt>
                      <c:pt idx="19">
                        <c:v>201908</c:v>
                      </c:pt>
                      <c:pt idx="20">
                        <c:v>201909</c:v>
                      </c:pt>
                      <c:pt idx="21">
                        <c:v>201910</c:v>
                      </c:pt>
                      <c:pt idx="22">
                        <c:v>201911</c:v>
                      </c:pt>
                      <c:pt idx="23">
                        <c:v>201912</c:v>
                      </c:pt>
                      <c:pt idx="24">
                        <c:v>202001</c:v>
                      </c:pt>
                      <c:pt idx="25">
                        <c:v>202002</c:v>
                      </c:pt>
                      <c:pt idx="26">
                        <c:v>202003</c:v>
                      </c:pt>
                      <c:pt idx="27">
                        <c:v>202004</c:v>
                      </c:pt>
                      <c:pt idx="28">
                        <c:v>202005</c:v>
                      </c:pt>
                      <c:pt idx="29">
                        <c:v>202006</c:v>
                      </c:pt>
                      <c:pt idx="30">
                        <c:v>202007</c:v>
                      </c:pt>
                      <c:pt idx="31">
                        <c:v>202008</c:v>
                      </c:pt>
                      <c:pt idx="32">
                        <c:v>202009</c:v>
                      </c:pt>
                      <c:pt idx="33">
                        <c:v>202010</c:v>
                      </c:pt>
                      <c:pt idx="34">
                        <c:v>202011</c:v>
                      </c:pt>
                      <c:pt idx="35">
                        <c:v>202012</c:v>
                      </c:pt>
                      <c:pt idx="36">
                        <c:v>202101</c:v>
                      </c:pt>
                      <c:pt idx="37">
                        <c:v>202102</c:v>
                      </c:pt>
                      <c:pt idx="38">
                        <c:v>202103</c:v>
                      </c:pt>
                      <c:pt idx="39">
                        <c:v>202104</c:v>
                      </c:pt>
                      <c:pt idx="40">
                        <c:v>202105</c:v>
                      </c:pt>
                      <c:pt idx="41">
                        <c:v>202106</c:v>
                      </c:pt>
                      <c:pt idx="42">
                        <c:v>202107</c:v>
                      </c:pt>
                      <c:pt idx="43">
                        <c:v>202108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'figura 9'!$N$3:$N$46</c15:sqref>
                        </c15:formulaRef>
                      </c:ext>
                    </c:extLst>
                    <c:numCache>
                      <c:formatCode>General</c:formatCode>
                      <c:ptCount val="44"/>
                      <c:pt idx="0">
                        <c:v>201801</c:v>
                      </c:pt>
                      <c:pt idx="1">
                        <c:v>201802</c:v>
                      </c:pt>
                      <c:pt idx="2">
                        <c:v>201803</c:v>
                      </c:pt>
                      <c:pt idx="3">
                        <c:v>201804</c:v>
                      </c:pt>
                      <c:pt idx="4">
                        <c:v>201805</c:v>
                      </c:pt>
                      <c:pt idx="5">
                        <c:v>201806</c:v>
                      </c:pt>
                      <c:pt idx="6">
                        <c:v>201807</c:v>
                      </c:pt>
                      <c:pt idx="7">
                        <c:v>201808</c:v>
                      </c:pt>
                      <c:pt idx="8">
                        <c:v>201809</c:v>
                      </c:pt>
                      <c:pt idx="9">
                        <c:v>201810</c:v>
                      </c:pt>
                      <c:pt idx="10">
                        <c:v>201811</c:v>
                      </c:pt>
                      <c:pt idx="11">
                        <c:v>201812</c:v>
                      </c:pt>
                      <c:pt idx="12">
                        <c:v>201901</c:v>
                      </c:pt>
                      <c:pt idx="13">
                        <c:v>201902</c:v>
                      </c:pt>
                      <c:pt idx="14">
                        <c:v>201903</c:v>
                      </c:pt>
                      <c:pt idx="15">
                        <c:v>201904</c:v>
                      </c:pt>
                      <c:pt idx="16">
                        <c:v>201905</c:v>
                      </c:pt>
                      <c:pt idx="17">
                        <c:v>201906</c:v>
                      </c:pt>
                      <c:pt idx="18">
                        <c:v>201907</c:v>
                      </c:pt>
                      <c:pt idx="19">
                        <c:v>201908</c:v>
                      </c:pt>
                      <c:pt idx="20">
                        <c:v>201909</c:v>
                      </c:pt>
                      <c:pt idx="21">
                        <c:v>201910</c:v>
                      </c:pt>
                      <c:pt idx="22">
                        <c:v>201911</c:v>
                      </c:pt>
                      <c:pt idx="23">
                        <c:v>201912</c:v>
                      </c:pt>
                      <c:pt idx="24">
                        <c:v>202001</c:v>
                      </c:pt>
                      <c:pt idx="25">
                        <c:v>202002</c:v>
                      </c:pt>
                      <c:pt idx="26">
                        <c:v>202003</c:v>
                      </c:pt>
                      <c:pt idx="27">
                        <c:v>202004</c:v>
                      </c:pt>
                      <c:pt idx="28">
                        <c:v>202005</c:v>
                      </c:pt>
                      <c:pt idx="29">
                        <c:v>202006</c:v>
                      </c:pt>
                      <c:pt idx="30">
                        <c:v>202007</c:v>
                      </c:pt>
                      <c:pt idx="31">
                        <c:v>202008</c:v>
                      </c:pt>
                      <c:pt idx="32">
                        <c:v>202009</c:v>
                      </c:pt>
                      <c:pt idx="33">
                        <c:v>202010</c:v>
                      </c:pt>
                      <c:pt idx="34">
                        <c:v>202011</c:v>
                      </c:pt>
                      <c:pt idx="35">
                        <c:v>202012</c:v>
                      </c:pt>
                      <c:pt idx="36">
                        <c:v>202101</c:v>
                      </c:pt>
                      <c:pt idx="37">
                        <c:v>202102</c:v>
                      </c:pt>
                      <c:pt idx="38">
                        <c:v>202103</c:v>
                      </c:pt>
                      <c:pt idx="39">
                        <c:v>202104</c:v>
                      </c:pt>
                      <c:pt idx="40">
                        <c:v>202105</c:v>
                      </c:pt>
                      <c:pt idx="41">
                        <c:v>202106</c:v>
                      </c:pt>
                      <c:pt idx="42">
                        <c:v>202107</c:v>
                      </c:pt>
                      <c:pt idx="43">
                        <c:v>202108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9AC-43C0-9648-EC7865EC8AF0}"/>
                  </c:ext>
                </c:extLst>
              </c15:ser>
            </c15:filteredLineSeries>
          </c:ext>
        </c:extLst>
      </c:lineChart>
      <c:catAx>
        <c:axId val="24118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41178767"/>
        <c:crosses val="autoZero"/>
        <c:auto val="1"/>
        <c:lblAlgn val="ctr"/>
        <c:lblOffset val="100"/>
        <c:noMultiLvlLbl val="0"/>
      </c:catAx>
      <c:valAx>
        <c:axId val="241178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N.º</a:t>
                </a:r>
              </a:p>
            </c:rich>
          </c:tx>
          <c:layout>
            <c:manualLayout>
              <c:xMode val="edge"/>
              <c:yMode val="edge"/>
              <c:x val="7.4198988195615517E-2"/>
              <c:y val="3.7384939558611605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41183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1.jpg@01D66670.8FC808F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3286125</xdr:colOff>
      <xdr:row>1</xdr:row>
      <xdr:rowOff>19051</xdr:rowOff>
    </xdr:from>
    <xdr:to>
      <xdr:col>2</xdr:col>
      <xdr:colOff>5753100</xdr:colOff>
      <xdr:row>5</xdr:row>
      <xdr:rowOff>159603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C535E4-C661-46F0-84F5-AC1F374F2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209551"/>
          <a:ext cx="2466975" cy="902552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2</xdr:row>
      <xdr:rowOff>123825</xdr:rowOff>
    </xdr:from>
    <xdr:to>
      <xdr:col>2</xdr:col>
      <xdr:colOff>1876425</xdr:colOff>
      <xdr:row>4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10DE88-4956-4B64-A77B-1303793AF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04825"/>
          <a:ext cx="1743075" cy="409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1</xdr:row>
      <xdr:rowOff>76200</xdr:rowOff>
    </xdr:from>
    <xdr:to>
      <xdr:col>9</xdr:col>
      <xdr:colOff>200024</xdr:colOff>
      <xdr:row>15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F0D6BB4-0D01-4ABE-855A-417340E6F5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2</xdr:row>
      <xdr:rowOff>9524</xdr:rowOff>
    </xdr:from>
    <xdr:to>
      <xdr:col>7</xdr:col>
      <xdr:colOff>571499</xdr:colOff>
      <xdr:row>18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7CB211-7D24-4AA4-9449-084B2BCCD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2</xdr:row>
      <xdr:rowOff>9523</xdr:rowOff>
    </xdr:from>
    <xdr:to>
      <xdr:col>7</xdr:col>
      <xdr:colOff>571499</xdr:colOff>
      <xdr:row>18</xdr:row>
      <xdr:rowOff>133123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943646-F96E-4549-BCE8-F0494A2D5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2</xdr:row>
      <xdr:rowOff>9524</xdr:rowOff>
    </xdr:from>
    <xdr:to>
      <xdr:col>7</xdr:col>
      <xdr:colOff>571499</xdr:colOff>
      <xdr:row>16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F2C82E-33AC-4E1A-A5CF-591F03230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9524</xdr:rowOff>
    </xdr:from>
    <xdr:to>
      <xdr:col>6</xdr:col>
      <xdr:colOff>476251</xdr:colOff>
      <xdr:row>15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C141FA-23CF-49B4-B2C3-43FF49A1D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2</xdr:row>
      <xdr:rowOff>9524</xdr:rowOff>
    </xdr:from>
    <xdr:to>
      <xdr:col>7</xdr:col>
      <xdr:colOff>571499</xdr:colOff>
      <xdr:row>16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B6E0A6-CBA6-4973-B76A-9311FEA677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3</xdr:row>
      <xdr:rowOff>14285</xdr:rowOff>
    </xdr:from>
    <xdr:to>
      <xdr:col>7</xdr:col>
      <xdr:colOff>328819</xdr:colOff>
      <xdr:row>16</xdr:row>
      <xdr:rowOff>86590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0AD4742-DAA2-4170-AC8F-FA9992771F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3</xdr:row>
      <xdr:rowOff>14285</xdr:rowOff>
    </xdr:from>
    <xdr:to>
      <xdr:col>7</xdr:col>
      <xdr:colOff>328819</xdr:colOff>
      <xdr:row>16</xdr:row>
      <xdr:rowOff>86590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33984A-5CDC-49CC-A12D-106F701591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</xdr:row>
      <xdr:rowOff>157162</xdr:rowOff>
    </xdr:from>
    <xdr:to>
      <xdr:col>12</xdr:col>
      <xdr:colOff>28575</xdr:colOff>
      <xdr:row>16</xdr:row>
      <xdr:rowOff>171451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A1AFEC6-7CB6-4D6D-8DBB-0D43EC3B5D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EMPRESAS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297FD5"/>
      </a:accent2>
      <a:accent3>
        <a:srgbClr val="7F8FA9"/>
      </a:accent3>
      <a:accent4>
        <a:srgbClr val="4A66AC"/>
      </a:accent4>
      <a:accent5>
        <a:srgbClr val="9B1963"/>
      </a:accent5>
      <a:accent6>
        <a:srgbClr val="9D90A0"/>
      </a:accent6>
      <a:hlink>
        <a:srgbClr val="EE96C8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workbookViewId="0">
      <selection activeCell="B19" sqref="B19"/>
    </sheetView>
  </sheetViews>
  <sheetFormatPr defaultRowHeight="15" x14ac:dyDescent="0.25"/>
  <cols>
    <col min="3" max="9" width="11.7109375" customWidth="1"/>
    <col min="10" max="10" width="9.140625" customWidth="1"/>
    <col min="11" max="17" width="11.7109375" customWidth="1"/>
  </cols>
  <sheetData>
    <row r="1" spans="1:11" x14ac:dyDescent="0.25">
      <c r="A1" s="119" t="s">
        <v>0</v>
      </c>
      <c r="B1" s="119"/>
      <c r="C1" s="119"/>
      <c r="D1" s="5"/>
      <c r="E1" s="5"/>
      <c r="F1" s="5"/>
      <c r="G1" s="5"/>
      <c r="H1" s="5"/>
      <c r="I1" s="5"/>
      <c r="J1" s="5"/>
    </row>
    <row r="2" spans="1:11" x14ac:dyDescent="0.25">
      <c r="D2" s="31" t="s">
        <v>20</v>
      </c>
      <c r="E2" s="31" t="s">
        <v>21</v>
      </c>
      <c r="F2" s="31" t="s">
        <v>22</v>
      </c>
    </row>
    <row r="3" spans="1:11" x14ac:dyDescent="0.25">
      <c r="B3" s="7"/>
      <c r="D3">
        <v>28</v>
      </c>
      <c r="E3">
        <v>30</v>
      </c>
      <c r="F3">
        <v>62</v>
      </c>
    </row>
    <row r="5" spans="1:11" x14ac:dyDescent="0.25">
      <c r="B5" s="22"/>
      <c r="D5">
        <v>52</v>
      </c>
      <c r="E5">
        <v>118</v>
      </c>
      <c r="F5">
        <v>177</v>
      </c>
    </row>
    <row r="7" spans="1:11" x14ac:dyDescent="0.25">
      <c r="B7" s="21"/>
      <c r="D7">
        <v>159</v>
      </c>
      <c r="E7">
        <v>196</v>
      </c>
      <c r="F7">
        <v>227</v>
      </c>
    </row>
    <row r="9" spans="1:11" x14ac:dyDescent="0.25">
      <c r="B9" s="24"/>
      <c r="D9">
        <v>137</v>
      </c>
      <c r="E9">
        <v>47</v>
      </c>
      <c r="F9">
        <v>105</v>
      </c>
    </row>
    <row r="11" spans="1:11" x14ac:dyDescent="0.25">
      <c r="B11" s="23"/>
      <c r="D11">
        <v>216</v>
      </c>
      <c r="E11">
        <v>210</v>
      </c>
      <c r="F11">
        <v>217</v>
      </c>
    </row>
    <row r="13" spans="1:11" x14ac:dyDescent="0.25">
      <c r="B13" s="20"/>
      <c r="D13">
        <v>157</v>
      </c>
      <c r="E13">
        <v>144</v>
      </c>
      <c r="F13">
        <v>160</v>
      </c>
    </row>
    <row r="14" spans="1:11" x14ac:dyDescent="0.25">
      <c r="K14" s="19"/>
    </row>
    <row r="15" spans="1:11" x14ac:dyDescent="0.25">
      <c r="A15" s="119" t="s">
        <v>18</v>
      </c>
      <c r="B15" s="119"/>
      <c r="C15" s="119"/>
      <c r="D15" s="120"/>
      <c r="E15" s="120"/>
      <c r="F15" s="5"/>
      <c r="G15" s="5"/>
      <c r="H15" s="5"/>
      <c r="I15" s="5"/>
      <c r="J15" s="5"/>
    </row>
    <row r="16" spans="1:11" x14ac:dyDescent="0.25">
      <c r="A16" s="4"/>
      <c r="B16" s="4"/>
      <c r="C16" s="4"/>
    </row>
    <row r="17" spans="2:16" x14ac:dyDescent="0.25">
      <c r="B17" t="s">
        <v>19</v>
      </c>
    </row>
    <row r="18" spans="2:16" ht="21.75" customHeight="1" x14ac:dyDescent="0.25">
      <c r="B18" t="s">
        <v>16</v>
      </c>
    </row>
    <row r="19" spans="2:16" ht="21.75" customHeight="1" thickBot="1" x14ac:dyDescent="0.3">
      <c r="B19" s="2"/>
      <c r="C19" s="1"/>
      <c r="D19" s="1"/>
      <c r="E19" s="1"/>
      <c r="F19" s="1"/>
      <c r="G19" s="1"/>
      <c r="H19" s="1"/>
      <c r="I19" s="3" t="s">
        <v>15</v>
      </c>
      <c r="J19" s="2"/>
      <c r="P19" s="6"/>
    </row>
    <row r="20" spans="2:16" ht="21" customHeight="1" thickBot="1" x14ac:dyDescent="0.3">
      <c r="B20" s="2"/>
      <c r="C20" s="121" t="s">
        <v>1</v>
      </c>
      <c r="D20" s="117" t="s">
        <v>2</v>
      </c>
      <c r="E20" s="118"/>
      <c r="F20" s="117" t="s">
        <v>3</v>
      </c>
      <c r="G20" s="118"/>
      <c r="H20" s="117" t="s">
        <v>4</v>
      </c>
      <c r="I20" s="118"/>
      <c r="J20" s="2"/>
    </row>
    <row r="21" spans="2:16" ht="21" customHeight="1" thickBot="1" x14ac:dyDescent="0.3">
      <c r="B21" s="2"/>
      <c r="C21" s="122"/>
      <c r="D21" s="25">
        <v>44013</v>
      </c>
      <c r="E21" s="26" t="s">
        <v>5</v>
      </c>
      <c r="F21" s="25">
        <v>44013</v>
      </c>
      <c r="G21" s="26" t="s">
        <v>5</v>
      </c>
      <c r="H21" s="25">
        <v>44013</v>
      </c>
      <c r="I21" s="26" t="s">
        <v>6</v>
      </c>
      <c r="J21" s="2"/>
    </row>
    <row r="22" spans="2:16" ht="21" customHeight="1" x14ac:dyDescent="0.25">
      <c r="B22" s="2"/>
      <c r="C22" s="16" t="s">
        <v>7</v>
      </c>
      <c r="D22" s="11">
        <v>2629.9</v>
      </c>
      <c r="E22" s="12">
        <v>-68</v>
      </c>
      <c r="F22" s="11">
        <v>1723.4</v>
      </c>
      <c r="G22" s="12">
        <v>-31.3</v>
      </c>
      <c r="H22" s="12">
        <v>906.6</v>
      </c>
      <c r="I22" s="8">
        <v>-84.2</v>
      </c>
      <c r="J22" s="2"/>
    </row>
    <row r="23" spans="2:16" ht="21" customHeight="1" x14ac:dyDescent="0.25">
      <c r="B23" s="2"/>
      <c r="C23" s="17" t="s">
        <v>8</v>
      </c>
      <c r="D23" s="13">
        <v>467.9</v>
      </c>
      <c r="E23" s="13">
        <v>-60.1</v>
      </c>
      <c r="F23" s="13">
        <v>320.10000000000002</v>
      </c>
      <c r="G23" s="13">
        <v>-26.1</v>
      </c>
      <c r="H23" s="13">
        <v>147.9</v>
      </c>
      <c r="I23" s="9">
        <v>-80</v>
      </c>
      <c r="J23" s="2"/>
    </row>
    <row r="24" spans="2:16" ht="21" customHeight="1" x14ac:dyDescent="0.25">
      <c r="B24" s="2"/>
      <c r="C24" s="17" t="s">
        <v>9</v>
      </c>
      <c r="D24" s="13">
        <v>392.9</v>
      </c>
      <c r="E24" s="13">
        <v>-49.5</v>
      </c>
      <c r="F24" s="13">
        <v>306.3</v>
      </c>
      <c r="G24" s="13">
        <v>-25.2</v>
      </c>
      <c r="H24" s="13">
        <v>86.6</v>
      </c>
      <c r="I24" s="9">
        <v>-76.5</v>
      </c>
      <c r="J24" s="2"/>
    </row>
    <row r="25" spans="2:16" ht="21" customHeight="1" x14ac:dyDescent="0.25">
      <c r="B25" s="2"/>
      <c r="C25" s="18" t="s">
        <v>10</v>
      </c>
      <c r="D25" s="13">
        <v>328.8</v>
      </c>
      <c r="E25" s="13">
        <v>-82.5</v>
      </c>
      <c r="F25" s="13">
        <v>159.30000000000001</v>
      </c>
      <c r="G25" s="13">
        <v>-57.2</v>
      </c>
      <c r="H25" s="13">
        <v>169.5</v>
      </c>
      <c r="I25" s="9">
        <v>-88.7</v>
      </c>
      <c r="J25" s="2"/>
    </row>
    <row r="26" spans="2:16" ht="21" customHeight="1" x14ac:dyDescent="0.25">
      <c r="B26" s="2"/>
      <c r="C26" s="17" t="s">
        <v>11</v>
      </c>
      <c r="D26" s="13">
        <v>267.7</v>
      </c>
      <c r="E26" s="13">
        <v>-25.8</v>
      </c>
      <c r="F26" s="13">
        <v>222.9</v>
      </c>
      <c r="G26" s="13">
        <v>-6.6</v>
      </c>
      <c r="H26" s="13">
        <v>44.8</v>
      </c>
      <c r="I26" s="9">
        <v>-63.3</v>
      </c>
      <c r="J26" s="2"/>
    </row>
    <row r="27" spans="2:16" ht="21" customHeight="1" thickBot="1" x14ac:dyDescent="0.3">
      <c r="B27" s="2"/>
      <c r="C27" s="17" t="s">
        <v>12</v>
      </c>
      <c r="D27" s="14">
        <v>1026.0999999999999</v>
      </c>
      <c r="E27" s="13">
        <v>-65.7</v>
      </c>
      <c r="F27" s="13">
        <v>636.9</v>
      </c>
      <c r="G27" s="13">
        <v>-25.3</v>
      </c>
      <c r="H27" s="13">
        <v>389.2</v>
      </c>
      <c r="I27" s="9">
        <v>-81.8</v>
      </c>
      <c r="J27" s="2"/>
    </row>
    <row r="28" spans="2:16" ht="15.75" thickBot="1" x14ac:dyDescent="0.3">
      <c r="B28" s="2"/>
      <c r="C28" s="18" t="s">
        <v>13</v>
      </c>
      <c r="D28" s="13">
        <v>48</v>
      </c>
      <c r="E28" s="13">
        <v>-84.6</v>
      </c>
      <c r="F28" s="13">
        <v>32.9</v>
      </c>
      <c r="G28" s="13">
        <v>-65.400000000000006</v>
      </c>
      <c r="H28" s="15">
        <v>15.1</v>
      </c>
      <c r="I28" s="9">
        <v>-93</v>
      </c>
      <c r="J28" s="2"/>
    </row>
    <row r="29" spans="2:16" ht="15.75" thickBot="1" x14ac:dyDescent="0.3">
      <c r="B29" s="2"/>
      <c r="C29" s="27" t="s">
        <v>14</v>
      </c>
      <c r="D29" s="28">
        <v>98.5</v>
      </c>
      <c r="E29" s="29">
        <v>-86.8</v>
      </c>
      <c r="F29" s="28">
        <v>45</v>
      </c>
      <c r="G29" s="29">
        <v>-58.7</v>
      </c>
      <c r="H29" s="28">
        <v>53.6</v>
      </c>
      <c r="I29" s="30">
        <v>-91.6</v>
      </c>
      <c r="J29" s="2"/>
    </row>
    <row r="30" spans="2:16" ht="15.75" thickTop="1" x14ac:dyDescent="0.25">
      <c r="B30" s="2"/>
      <c r="C30" s="10"/>
      <c r="D30" s="10"/>
      <c r="E30" s="10"/>
      <c r="F30" s="10"/>
      <c r="G30" s="10"/>
      <c r="H30" s="10"/>
      <c r="I30" s="10"/>
      <c r="J30" s="2"/>
    </row>
    <row r="31" spans="2:16" x14ac:dyDescent="0.25">
      <c r="B31" t="s">
        <v>17</v>
      </c>
    </row>
  </sheetData>
  <mergeCells count="6">
    <mergeCell ref="D20:E20"/>
    <mergeCell ref="F20:G20"/>
    <mergeCell ref="H20:I20"/>
    <mergeCell ref="A15:E15"/>
    <mergeCell ref="A1:C1"/>
    <mergeCell ref="C20:C2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E9A58-C177-4B49-8EA2-AF6F2F47B1B7}">
  <dimension ref="A1:T56"/>
  <sheetViews>
    <sheetView zoomScaleNormal="100" workbookViewId="0">
      <selection activeCell="L1" sqref="L1"/>
    </sheetView>
  </sheetViews>
  <sheetFormatPr defaultRowHeight="15" x14ac:dyDescent="0.25"/>
  <cols>
    <col min="1" max="12" width="9.140625" style="32"/>
    <col min="13" max="13" width="18.42578125" style="70" customWidth="1"/>
    <col min="14" max="15" width="9.140625" style="70"/>
    <col min="16" max="16" width="10.140625" style="70" customWidth="1"/>
    <col min="17" max="20" width="9.140625" style="70"/>
    <col min="21" max="16384" width="9.140625" style="32"/>
  </cols>
  <sheetData>
    <row r="1" spans="1:20" x14ac:dyDescent="0.25">
      <c r="A1" s="69" t="s">
        <v>121</v>
      </c>
      <c r="L1" s="44" t="s">
        <v>124</v>
      </c>
    </row>
    <row r="4" spans="1:20" ht="14.25" customHeight="1" x14ac:dyDescent="0.25">
      <c r="M4" s="99"/>
      <c r="N4" s="98" t="s">
        <v>25</v>
      </c>
      <c r="O4" s="98" t="s">
        <v>26</v>
      </c>
      <c r="P4" s="98" t="s">
        <v>66</v>
      </c>
      <c r="Q4" s="98" t="s">
        <v>27</v>
      </c>
      <c r="R4" s="98" t="s">
        <v>28</v>
      </c>
      <c r="S4" s="98" t="s">
        <v>64</v>
      </c>
      <c r="T4" s="98" t="s">
        <v>65</v>
      </c>
    </row>
    <row r="5" spans="1:20" ht="14.25" customHeight="1" x14ac:dyDescent="0.25">
      <c r="M5" s="100" t="s">
        <v>70</v>
      </c>
      <c r="N5" s="47">
        <v>5489</v>
      </c>
      <c r="O5" s="47">
        <v>3149</v>
      </c>
      <c r="P5" s="47">
        <v>6216</v>
      </c>
      <c r="Q5" s="47">
        <v>1056</v>
      </c>
      <c r="R5" s="47">
        <v>961</v>
      </c>
      <c r="S5" s="47">
        <v>348</v>
      </c>
      <c r="T5" s="47">
        <v>416</v>
      </c>
    </row>
    <row r="6" spans="1:20" ht="14.25" customHeight="1" x14ac:dyDescent="0.25">
      <c r="M6" s="100" t="s">
        <v>71</v>
      </c>
      <c r="N6" s="47">
        <v>4839</v>
      </c>
      <c r="O6" s="47">
        <v>2821</v>
      </c>
      <c r="P6" s="47">
        <v>5498</v>
      </c>
      <c r="Q6" s="47">
        <v>889</v>
      </c>
      <c r="R6" s="47">
        <v>855</v>
      </c>
      <c r="S6" s="47">
        <v>318</v>
      </c>
      <c r="T6" s="47">
        <v>319</v>
      </c>
    </row>
    <row r="7" spans="1:20" ht="14.25" customHeight="1" x14ac:dyDescent="0.25">
      <c r="M7" s="100" t="s">
        <v>72</v>
      </c>
      <c r="N7" s="47">
        <v>5116</v>
      </c>
      <c r="O7" s="47">
        <v>2914</v>
      </c>
      <c r="P7" s="47">
        <v>5934</v>
      </c>
      <c r="Q7" s="47">
        <v>918</v>
      </c>
      <c r="R7" s="47">
        <v>1009</v>
      </c>
      <c r="S7" s="47">
        <v>317</v>
      </c>
      <c r="T7" s="47">
        <v>368</v>
      </c>
    </row>
    <row r="8" spans="1:20" ht="14.25" customHeight="1" x14ac:dyDescent="0.25">
      <c r="M8" s="100" t="s">
        <v>74</v>
      </c>
      <c r="N8" s="47">
        <v>4459</v>
      </c>
      <c r="O8" s="47">
        <v>2722</v>
      </c>
      <c r="P8" s="47">
        <v>5453</v>
      </c>
      <c r="Q8" s="47">
        <v>918</v>
      </c>
      <c r="R8" s="47">
        <v>968</v>
      </c>
      <c r="S8" s="47">
        <v>295</v>
      </c>
      <c r="T8" s="47">
        <v>379</v>
      </c>
    </row>
    <row r="9" spans="1:20" ht="14.25" customHeight="1" x14ac:dyDescent="0.25">
      <c r="M9" s="100" t="s">
        <v>73</v>
      </c>
      <c r="N9" s="47">
        <v>4765</v>
      </c>
      <c r="O9" s="47">
        <v>2837</v>
      </c>
      <c r="P9" s="47">
        <v>6019</v>
      </c>
      <c r="Q9" s="47">
        <v>883</v>
      </c>
      <c r="R9" s="47">
        <v>1048</v>
      </c>
      <c r="S9" s="47">
        <v>364</v>
      </c>
      <c r="T9" s="47">
        <v>471</v>
      </c>
    </row>
    <row r="10" spans="1:20" ht="14.25" customHeight="1" x14ac:dyDescent="0.25">
      <c r="M10" s="100" t="s">
        <v>75</v>
      </c>
      <c r="N10" s="47">
        <v>4794</v>
      </c>
      <c r="O10" s="47">
        <v>2917</v>
      </c>
      <c r="P10" s="47">
        <v>5840</v>
      </c>
      <c r="Q10" s="47">
        <v>1037</v>
      </c>
      <c r="R10" s="47">
        <v>1116</v>
      </c>
      <c r="S10" s="47">
        <v>366</v>
      </c>
      <c r="T10" s="47">
        <v>363</v>
      </c>
    </row>
    <row r="11" spans="1:20" ht="14.25" customHeight="1" x14ac:dyDescent="0.25">
      <c r="M11" s="100" t="s">
        <v>76</v>
      </c>
      <c r="N11" s="47">
        <v>5118</v>
      </c>
      <c r="O11" s="47">
        <v>3090</v>
      </c>
      <c r="P11" s="47">
        <v>6648</v>
      </c>
      <c r="Q11" s="47">
        <v>1213</v>
      </c>
      <c r="R11" s="47">
        <v>1233</v>
      </c>
      <c r="S11" s="47">
        <v>375</v>
      </c>
      <c r="T11" s="47">
        <v>397</v>
      </c>
    </row>
    <row r="12" spans="1:20" ht="14.25" customHeight="1" x14ac:dyDescent="0.25">
      <c r="M12" s="100" t="s">
        <v>77</v>
      </c>
      <c r="N12" s="47">
        <v>4173</v>
      </c>
      <c r="O12" s="47">
        <v>2579</v>
      </c>
      <c r="P12" s="47">
        <v>5411</v>
      </c>
      <c r="Q12" s="47">
        <v>1002</v>
      </c>
      <c r="R12" s="47">
        <v>1016</v>
      </c>
      <c r="S12" s="47">
        <v>390</v>
      </c>
      <c r="T12" s="47">
        <v>262</v>
      </c>
    </row>
    <row r="13" spans="1:20" ht="14.25" customHeight="1" x14ac:dyDescent="0.25">
      <c r="M13" s="100" t="s">
        <v>78</v>
      </c>
      <c r="N13" s="47">
        <v>4671</v>
      </c>
      <c r="O13" s="47">
        <v>2729</v>
      </c>
      <c r="P13" s="47">
        <v>5809</v>
      </c>
      <c r="Q13" s="47">
        <v>916</v>
      </c>
      <c r="R13" s="47">
        <v>879</v>
      </c>
      <c r="S13" s="47">
        <v>313</v>
      </c>
      <c r="T13" s="47">
        <v>352</v>
      </c>
    </row>
    <row r="14" spans="1:20" ht="14.25" customHeight="1" x14ac:dyDescent="0.25">
      <c r="M14" s="100" t="s">
        <v>79</v>
      </c>
      <c r="N14" s="47">
        <v>5613</v>
      </c>
      <c r="O14" s="47">
        <v>3244</v>
      </c>
      <c r="P14" s="47">
        <v>6791</v>
      </c>
      <c r="Q14" s="47">
        <v>1019</v>
      </c>
      <c r="R14" s="47">
        <v>1020</v>
      </c>
      <c r="S14" s="47">
        <v>301</v>
      </c>
      <c r="T14" s="47">
        <v>356</v>
      </c>
    </row>
    <row r="15" spans="1:20" ht="14.25" customHeight="1" x14ac:dyDescent="0.25">
      <c r="M15" s="100" t="s">
        <v>80</v>
      </c>
      <c r="N15" s="47">
        <v>5388</v>
      </c>
      <c r="O15" s="47">
        <v>3244</v>
      </c>
      <c r="P15" s="47">
        <v>6381</v>
      </c>
      <c r="Q15" s="47">
        <v>953</v>
      </c>
      <c r="R15" s="47">
        <v>957</v>
      </c>
      <c r="S15" s="47">
        <v>287</v>
      </c>
      <c r="T15" s="47">
        <v>336</v>
      </c>
    </row>
    <row r="16" spans="1:20" ht="14.25" customHeight="1" x14ac:dyDescent="0.25">
      <c r="M16" s="100" t="s">
        <v>81</v>
      </c>
      <c r="N16" s="47">
        <v>6676</v>
      </c>
      <c r="O16" s="47">
        <v>3795</v>
      </c>
      <c r="P16" s="47">
        <v>7580</v>
      </c>
      <c r="Q16" s="47">
        <v>1225</v>
      </c>
      <c r="R16" s="47">
        <v>1109</v>
      </c>
      <c r="S16" s="47">
        <v>358</v>
      </c>
      <c r="T16" s="47">
        <v>411</v>
      </c>
    </row>
    <row r="17" spans="1:20" ht="14.25" customHeight="1" x14ac:dyDescent="0.25">
      <c r="M17" s="100" t="s">
        <v>82</v>
      </c>
      <c r="N17" s="47">
        <v>6195</v>
      </c>
      <c r="O17" s="47">
        <v>3543</v>
      </c>
      <c r="P17" s="47">
        <v>6887</v>
      </c>
      <c r="Q17" s="47">
        <v>1155</v>
      </c>
      <c r="R17" s="47">
        <v>1026</v>
      </c>
      <c r="S17" s="47">
        <v>317</v>
      </c>
      <c r="T17" s="47">
        <v>364</v>
      </c>
    </row>
    <row r="18" spans="1:20" ht="14.25" customHeight="1" x14ac:dyDescent="0.25">
      <c r="A18" s="108" t="s">
        <v>144</v>
      </c>
      <c r="M18" s="100" t="s">
        <v>83</v>
      </c>
      <c r="N18" s="47">
        <v>5319</v>
      </c>
      <c r="O18" s="47">
        <v>2928</v>
      </c>
      <c r="P18" s="47">
        <v>6207</v>
      </c>
      <c r="Q18" s="47">
        <v>938</v>
      </c>
      <c r="R18" s="47">
        <v>978</v>
      </c>
      <c r="S18" s="47">
        <v>325</v>
      </c>
      <c r="T18" s="47">
        <v>430</v>
      </c>
    </row>
    <row r="19" spans="1:20" ht="14.25" customHeight="1" x14ac:dyDescent="0.25">
      <c r="M19" s="100" t="s">
        <v>84</v>
      </c>
      <c r="N19" s="47">
        <v>5141</v>
      </c>
      <c r="O19" s="47">
        <v>2972</v>
      </c>
      <c r="P19" s="47">
        <v>6040</v>
      </c>
      <c r="Q19" s="47">
        <v>939</v>
      </c>
      <c r="R19" s="47">
        <v>990</v>
      </c>
      <c r="S19" s="47">
        <v>272</v>
      </c>
      <c r="T19" s="47">
        <v>359</v>
      </c>
    </row>
    <row r="20" spans="1:20" ht="14.25" customHeight="1" x14ac:dyDescent="0.25">
      <c r="M20" s="100" t="s">
        <v>85</v>
      </c>
      <c r="N20" s="47">
        <v>5000</v>
      </c>
      <c r="O20" s="47">
        <v>2880</v>
      </c>
      <c r="P20" s="47">
        <v>6087</v>
      </c>
      <c r="Q20" s="47">
        <v>960</v>
      </c>
      <c r="R20" s="47">
        <v>1083</v>
      </c>
      <c r="S20" s="47">
        <v>337</v>
      </c>
      <c r="T20" s="47">
        <v>356</v>
      </c>
    </row>
    <row r="21" spans="1:20" ht="14.25" customHeight="1" x14ac:dyDescent="0.25">
      <c r="M21" s="100" t="s">
        <v>86</v>
      </c>
      <c r="N21" s="47">
        <v>4774</v>
      </c>
      <c r="O21" s="47">
        <v>2860</v>
      </c>
      <c r="P21" s="47">
        <v>6038</v>
      </c>
      <c r="Q21" s="47">
        <v>923</v>
      </c>
      <c r="R21" s="47">
        <v>1041</v>
      </c>
      <c r="S21" s="47">
        <v>357</v>
      </c>
      <c r="T21" s="47">
        <v>332</v>
      </c>
    </row>
    <row r="22" spans="1:20" ht="14.25" customHeight="1" x14ac:dyDescent="0.25">
      <c r="M22" s="100" t="s">
        <v>87</v>
      </c>
      <c r="N22" s="47">
        <v>4530</v>
      </c>
      <c r="O22" s="47">
        <v>2829</v>
      </c>
      <c r="P22" s="47">
        <v>5780</v>
      </c>
      <c r="Q22" s="47">
        <v>890</v>
      </c>
      <c r="R22" s="47">
        <v>1035</v>
      </c>
      <c r="S22" s="47">
        <v>323</v>
      </c>
      <c r="T22" s="47">
        <v>320</v>
      </c>
    </row>
    <row r="23" spans="1:20" ht="14.25" customHeight="1" x14ac:dyDescent="0.25">
      <c r="M23" s="100" t="s">
        <v>88</v>
      </c>
      <c r="N23" s="47">
        <v>5095</v>
      </c>
      <c r="O23" s="47">
        <v>3027</v>
      </c>
      <c r="P23" s="47">
        <v>6562</v>
      </c>
      <c r="Q23" s="47">
        <v>1109</v>
      </c>
      <c r="R23" s="47">
        <v>1229</v>
      </c>
      <c r="S23" s="47">
        <v>423</v>
      </c>
      <c r="T23" s="47">
        <v>394</v>
      </c>
    </row>
    <row r="24" spans="1:20" ht="14.25" customHeight="1" x14ac:dyDescent="0.25">
      <c r="M24" s="100" t="s">
        <v>89</v>
      </c>
      <c r="N24" s="47">
        <v>3947</v>
      </c>
      <c r="O24" s="47">
        <v>2566</v>
      </c>
      <c r="P24" s="47">
        <v>5249</v>
      </c>
      <c r="Q24" s="47">
        <v>833</v>
      </c>
      <c r="R24" s="47">
        <v>920</v>
      </c>
      <c r="S24" s="47">
        <v>298</v>
      </c>
      <c r="T24" s="47">
        <v>339</v>
      </c>
    </row>
    <row r="25" spans="1:20" ht="14.25" customHeight="1" x14ac:dyDescent="0.25">
      <c r="M25" s="100" t="s">
        <v>110</v>
      </c>
      <c r="N25" s="47">
        <v>4461</v>
      </c>
      <c r="O25" s="47">
        <v>2781</v>
      </c>
      <c r="P25" s="47">
        <v>5632</v>
      </c>
      <c r="Q25" s="47">
        <v>852</v>
      </c>
      <c r="R25" s="47">
        <v>848</v>
      </c>
      <c r="S25" s="47">
        <v>277</v>
      </c>
      <c r="T25" s="47">
        <v>317</v>
      </c>
    </row>
    <row r="26" spans="1:20" ht="14.25" customHeight="1" x14ac:dyDescent="0.25">
      <c r="M26" s="100" t="s">
        <v>111</v>
      </c>
      <c r="N26" s="47">
        <v>5572</v>
      </c>
      <c r="O26" s="47">
        <v>3234</v>
      </c>
      <c r="P26" s="47">
        <v>6587</v>
      </c>
      <c r="Q26" s="47">
        <v>945</v>
      </c>
      <c r="R26" s="47">
        <v>956</v>
      </c>
      <c r="S26" s="47">
        <v>305</v>
      </c>
      <c r="T26" s="47">
        <v>336</v>
      </c>
    </row>
    <row r="27" spans="1:20" ht="14.25" customHeight="1" x14ac:dyDescent="0.25">
      <c r="M27" s="100" t="s">
        <v>112</v>
      </c>
      <c r="N27" s="47">
        <v>5051</v>
      </c>
      <c r="O27" s="47">
        <v>2768</v>
      </c>
      <c r="P27" s="47">
        <v>5658</v>
      </c>
      <c r="Q27" s="47">
        <v>815</v>
      </c>
      <c r="R27" s="47">
        <v>809</v>
      </c>
      <c r="S27" s="47">
        <v>313</v>
      </c>
      <c r="T27" s="47">
        <v>342</v>
      </c>
    </row>
    <row r="28" spans="1:20" ht="14.25" customHeight="1" x14ac:dyDescent="0.25">
      <c r="M28" s="100" t="s">
        <v>113</v>
      </c>
      <c r="N28" s="47">
        <v>5787</v>
      </c>
      <c r="O28" s="47">
        <v>3513</v>
      </c>
      <c r="P28" s="47">
        <v>6433</v>
      </c>
      <c r="Q28" s="47">
        <v>1064</v>
      </c>
      <c r="R28" s="47">
        <v>895</v>
      </c>
      <c r="S28" s="47">
        <v>363</v>
      </c>
      <c r="T28" s="47">
        <v>396</v>
      </c>
    </row>
    <row r="29" spans="1:20" ht="14.25" customHeight="1" x14ac:dyDescent="0.25">
      <c r="M29" s="100" t="s">
        <v>98</v>
      </c>
      <c r="N29" s="47">
        <v>5321</v>
      </c>
      <c r="O29" s="47">
        <v>3044</v>
      </c>
      <c r="P29" s="47">
        <v>5980</v>
      </c>
      <c r="Q29" s="47">
        <v>948</v>
      </c>
      <c r="R29" s="47">
        <v>905</v>
      </c>
      <c r="S29" s="47">
        <v>325</v>
      </c>
      <c r="T29" s="47">
        <v>419</v>
      </c>
    </row>
    <row r="30" spans="1:20" ht="14.25" customHeight="1" x14ac:dyDescent="0.25">
      <c r="M30" s="100" t="s">
        <v>99</v>
      </c>
      <c r="N30" s="47">
        <v>4653</v>
      </c>
      <c r="O30" s="47">
        <v>2683</v>
      </c>
      <c r="P30" s="47">
        <v>5329</v>
      </c>
      <c r="Q30" s="47">
        <v>818</v>
      </c>
      <c r="R30" s="47">
        <v>876</v>
      </c>
      <c r="S30" s="47">
        <v>308</v>
      </c>
      <c r="T30" s="47">
        <v>366</v>
      </c>
    </row>
    <row r="31" spans="1:20" ht="14.25" customHeight="1" x14ac:dyDescent="0.25">
      <c r="M31" s="100" t="s">
        <v>100</v>
      </c>
      <c r="N31" s="47">
        <v>3985</v>
      </c>
      <c r="O31" s="47">
        <v>2404</v>
      </c>
      <c r="P31" s="47">
        <v>4753</v>
      </c>
      <c r="Q31" s="47">
        <v>762</v>
      </c>
      <c r="R31" s="47">
        <v>749</v>
      </c>
      <c r="S31" s="47">
        <v>278</v>
      </c>
      <c r="T31" s="47">
        <v>312</v>
      </c>
    </row>
    <row r="32" spans="1:20" ht="14.25" customHeight="1" x14ac:dyDescent="0.25">
      <c r="M32" s="100" t="s">
        <v>101</v>
      </c>
      <c r="N32" s="47">
        <v>2243</v>
      </c>
      <c r="O32" s="47">
        <v>1339</v>
      </c>
      <c r="P32" s="47">
        <v>2529</v>
      </c>
      <c r="Q32" s="47">
        <v>400</v>
      </c>
      <c r="R32" s="47">
        <v>337</v>
      </c>
      <c r="S32" s="47">
        <v>184</v>
      </c>
      <c r="T32" s="47">
        <v>162</v>
      </c>
    </row>
    <row r="33" spans="13:20" ht="14.25" customHeight="1" x14ac:dyDescent="0.25">
      <c r="M33" s="100" t="s">
        <v>102</v>
      </c>
      <c r="N33" s="47">
        <v>2634</v>
      </c>
      <c r="O33" s="47">
        <v>1571</v>
      </c>
      <c r="P33" s="47">
        <v>2639</v>
      </c>
      <c r="Q33" s="47">
        <v>514</v>
      </c>
      <c r="R33" s="47">
        <v>438</v>
      </c>
      <c r="S33" s="47">
        <v>168</v>
      </c>
      <c r="T33" s="47">
        <v>171</v>
      </c>
    </row>
    <row r="34" spans="13:20" ht="14.25" customHeight="1" x14ac:dyDescent="0.25">
      <c r="M34" s="100" t="s">
        <v>103</v>
      </c>
      <c r="N34" s="47">
        <v>3359</v>
      </c>
      <c r="O34" s="47">
        <v>2033</v>
      </c>
      <c r="P34" s="47">
        <v>3218</v>
      </c>
      <c r="Q34" s="47">
        <v>710</v>
      </c>
      <c r="R34" s="47">
        <v>642</v>
      </c>
      <c r="S34" s="47">
        <v>189</v>
      </c>
      <c r="T34" s="47">
        <v>250</v>
      </c>
    </row>
    <row r="35" spans="13:20" ht="14.25" customHeight="1" x14ac:dyDescent="0.25">
      <c r="M35" s="100" t="s">
        <v>104</v>
      </c>
      <c r="N35" s="47">
        <v>3799</v>
      </c>
      <c r="O35" s="47">
        <v>2337</v>
      </c>
      <c r="P35" s="47">
        <v>3959</v>
      </c>
      <c r="Q35" s="47">
        <v>804</v>
      </c>
      <c r="R35" s="47">
        <v>762</v>
      </c>
      <c r="S35" s="47">
        <v>239</v>
      </c>
      <c r="T35" s="47">
        <v>245</v>
      </c>
    </row>
    <row r="36" spans="13:20" ht="14.25" customHeight="1" x14ac:dyDescent="0.25">
      <c r="M36" s="100" t="s">
        <v>105</v>
      </c>
      <c r="N36" s="47">
        <v>3312</v>
      </c>
      <c r="O36" s="47">
        <v>2095</v>
      </c>
      <c r="P36" s="47">
        <v>3504</v>
      </c>
      <c r="Q36" s="47">
        <v>713</v>
      </c>
      <c r="R36" s="47">
        <v>786</v>
      </c>
      <c r="S36" s="47">
        <v>201</v>
      </c>
      <c r="T36" s="47">
        <v>246</v>
      </c>
    </row>
    <row r="37" spans="13:20" ht="14.25" customHeight="1" x14ac:dyDescent="0.25">
      <c r="M37" s="100" t="s">
        <v>106</v>
      </c>
      <c r="N37" s="47">
        <v>3807</v>
      </c>
      <c r="O37" s="47">
        <v>2335</v>
      </c>
      <c r="P37" s="47">
        <v>4120</v>
      </c>
      <c r="Q37" s="47">
        <v>758</v>
      </c>
      <c r="R37" s="47">
        <v>740</v>
      </c>
      <c r="S37" s="47">
        <v>230</v>
      </c>
      <c r="T37" s="47">
        <v>272</v>
      </c>
    </row>
    <row r="38" spans="13:20" ht="14.25" customHeight="1" x14ac:dyDescent="0.25">
      <c r="M38" s="100" t="s">
        <v>107</v>
      </c>
      <c r="N38" s="47">
        <v>4728</v>
      </c>
      <c r="O38" s="47">
        <v>2842</v>
      </c>
      <c r="P38" s="47">
        <v>4858</v>
      </c>
      <c r="Q38" s="47">
        <v>832</v>
      </c>
      <c r="R38" s="47">
        <v>765</v>
      </c>
      <c r="S38" s="47">
        <v>239</v>
      </c>
      <c r="T38" s="47">
        <v>277</v>
      </c>
    </row>
    <row r="39" spans="13:20" ht="14.25" customHeight="1" x14ac:dyDescent="0.25">
      <c r="M39" s="100" t="s">
        <v>108</v>
      </c>
      <c r="N39" s="47">
        <v>4521</v>
      </c>
      <c r="O39" s="47">
        <v>2507</v>
      </c>
      <c r="P39" s="47">
        <v>4433</v>
      </c>
      <c r="Q39" s="47">
        <v>746</v>
      </c>
      <c r="R39" s="47">
        <v>743</v>
      </c>
      <c r="S39" s="47">
        <v>250</v>
      </c>
      <c r="T39" s="47">
        <v>271</v>
      </c>
    </row>
    <row r="40" spans="13:20" ht="14.25" customHeight="1" x14ac:dyDescent="0.25">
      <c r="M40" s="100" t="s">
        <v>109</v>
      </c>
      <c r="N40" s="47">
        <v>5376</v>
      </c>
      <c r="O40" s="47">
        <v>3140</v>
      </c>
      <c r="P40" s="47">
        <v>5259</v>
      </c>
      <c r="Q40" s="47">
        <v>992</v>
      </c>
      <c r="R40" s="47">
        <v>790</v>
      </c>
      <c r="S40" s="47">
        <v>250</v>
      </c>
      <c r="T40" s="47">
        <v>319</v>
      </c>
    </row>
    <row r="41" spans="13:20" ht="14.25" customHeight="1" x14ac:dyDescent="0.25">
      <c r="M41" s="100" t="s">
        <v>90</v>
      </c>
      <c r="N41" s="47">
        <v>3813</v>
      </c>
      <c r="O41" s="47">
        <v>2277</v>
      </c>
      <c r="P41" s="47">
        <v>3979</v>
      </c>
      <c r="Q41" s="47">
        <v>712</v>
      </c>
      <c r="R41" s="47">
        <v>542</v>
      </c>
      <c r="S41" s="47">
        <v>238</v>
      </c>
      <c r="T41" s="47">
        <v>269</v>
      </c>
    </row>
    <row r="42" spans="13:20" ht="14.25" customHeight="1" x14ac:dyDescent="0.25">
      <c r="M42" s="100" t="s">
        <v>91</v>
      </c>
      <c r="N42" s="47">
        <v>2942</v>
      </c>
      <c r="O42" s="47">
        <v>1756</v>
      </c>
      <c r="P42" s="47">
        <v>3082</v>
      </c>
      <c r="Q42" s="47">
        <v>560</v>
      </c>
      <c r="R42" s="47">
        <v>451</v>
      </c>
      <c r="S42" s="47">
        <v>217</v>
      </c>
      <c r="T42" s="47">
        <v>191</v>
      </c>
    </row>
    <row r="43" spans="13:20" ht="14.25" customHeight="1" x14ac:dyDescent="0.25">
      <c r="M43" s="100" t="s">
        <v>92</v>
      </c>
      <c r="N43" s="47">
        <v>2852</v>
      </c>
      <c r="O43" s="47">
        <v>1723</v>
      </c>
      <c r="P43" s="47">
        <v>2938</v>
      </c>
      <c r="Q43" s="47">
        <v>551</v>
      </c>
      <c r="R43" s="47">
        <v>499</v>
      </c>
      <c r="S43" s="47">
        <v>214</v>
      </c>
      <c r="T43" s="47">
        <v>207</v>
      </c>
    </row>
    <row r="44" spans="13:20" ht="14.25" customHeight="1" x14ac:dyDescent="0.25">
      <c r="M44" s="100" t="s">
        <v>93</v>
      </c>
      <c r="N44" s="47">
        <v>3796</v>
      </c>
      <c r="O44" s="47">
        <v>2350</v>
      </c>
      <c r="P44" s="47">
        <v>4002</v>
      </c>
      <c r="Q44" s="47">
        <v>746</v>
      </c>
      <c r="R44" s="47">
        <v>658</v>
      </c>
      <c r="S44" s="47">
        <v>265</v>
      </c>
      <c r="T44" s="47">
        <v>213</v>
      </c>
    </row>
    <row r="45" spans="13:20" ht="14.25" customHeight="1" x14ac:dyDescent="0.25">
      <c r="M45" s="100" t="s">
        <v>94</v>
      </c>
      <c r="N45" s="47">
        <v>4456</v>
      </c>
      <c r="O45" s="47">
        <v>2742</v>
      </c>
      <c r="P45" s="47">
        <v>4854</v>
      </c>
      <c r="Q45" s="47">
        <v>899</v>
      </c>
      <c r="R45" s="47">
        <v>883</v>
      </c>
      <c r="S45" s="47">
        <v>322</v>
      </c>
      <c r="T45" s="47">
        <v>344</v>
      </c>
    </row>
    <row r="46" spans="13:20" ht="14.25" customHeight="1" x14ac:dyDescent="0.25">
      <c r="M46" s="100" t="s">
        <v>95</v>
      </c>
      <c r="N46" s="47">
        <v>4665</v>
      </c>
      <c r="O46" s="47">
        <v>2657</v>
      </c>
      <c r="P46" s="47">
        <v>4592</v>
      </c>
      <c r="Q46" s="47">
        <v>1059</v>
      </c>
      <c r="R46" s="47">
        <v>943</v>
      </c>
      <c r="S46" s="47">
        <v>345</v>
      </c>
      <c r="T46" s="47">
        <v>309</v>
      </c>
    </row>
    <row r="47" spans="13:20" ht="14.25" customHeight="1" x14ac:dyDescent="0.25">
      <c r="M47" s="100" t="s">
        <v>96</v>
      </c>
      <c r="N47" s="47">
        <v>4309</v>
      </c>
      <c r="O47" s="47">
        <v>3039</v>
      </c>
      <c r="P47" s="47">
        <v>4800</v>
      </c>
      <c r="Q47" s="47">
        <v>958</v>
      </c>
      <c r="R47" s="47">
        <v>877</v>
      </c>
      <c r="S47" s="47">
        <v>332</v>
      </c>
      <c r="T47" s="47">
        <v>373</v>
      </c>
    </row>
    <row r="48" spans="13:20" ht="14.25" customHeight="1" x14ac:dyDescent="0.25">
      <c r="M48" s="100" t="s">
        <v>97</v>
      </c>
      <c r="N48" s="47">
        <v>3025</v>
      </c>
      <c r="O48" s="47">
        <v>2008</v>
      </c>
      <c r="P48" s="47">
        <v>3443</v>
      </c>
      <c r="Q48" s="47">
        <v>716</v>
      </c>
      <c r="R48" s="47">
        <v>717</v>
      </c>
      <c r="S48" s="47">
        <v>248</v>
      </c>
      <c r="T48" s="47">
        <v>236</v>
      </c>
    </row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</sheetData>
  <hyperlinks>
    <hyperlink ref="L1" location="Indice!A1" display="Indice" xr:uid="{838E949A-5484-4CEB-A6A8-2B47BA8BEB47}"/>
  </hyperlinks>
  <pageMargins left="0.7" right="0.7" top="0.75" bottom="0.75" header="0.3" footer="0.3"/>
  <pageSetup paperSize="9" scale="79" orientation="portrait" verticalDpi="0" r:id="rId1"/>
  <colBreaks count="1" manualBreakCount="1">
    <brk id="12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884C3-23AE-4215-A418-35513EDAA451}">
  <dimension ref="A1:R50"/>
  <sheetViews>
    <sheetView zoomScaleNormal="100" workbookViewId="0">
      <selection activeCell="K1" sqref="K1"/>
    </sheetView>
  </sheetViews>
  <sheetFormatPr defaultRowHeight="15" x14ac:dyDescent="0.25"/>
  <cols>
    <col min="1" max="11" width="9.140625" style="32"/>
    <col min="12" max="14" width="9.140625" style="70"/>
    <col min="15" max="15" width="11.5703125" style="70" customWidth="1"/>
    <col min="16" max="16" width="12.28515625" style="70" customWidth="1"/>
    <col min="17" max="18" width="9.140625" style="70"/>
    <col min="19" max="16384" width="9.140625" style="32"/>
  </cols>
  <sheetData>
    <row r="1" spans="1:18" x14ac:dyDescent="0.25">
      <c r="A1" s="69" t="s">
        <v>120</v>
      </c>
      <c r="K1" s="44" t="s">
        <v>124</v>
      </c>
      <c r="R1" s="44"/>
    </row>
    <row r="2" spans="1:18" ht="36" x14ac:dyDescent="0.25">
      <c r="N2" s="101" t="s">
        <v>29</v>
      </c>
      <c r="O2" s="58" t="s">
        <v>67</v>
      </c>
      <c r="P2" s="58" t="s">
        <v>68</v>
      </c>
    </row>
    <row r="3" spans="1:18" x14ac:dyDescent="0.25">
      <c r="N3" s="76">
        <v>201801</v>
      </c>
      <c r="O3" s="75">
        <v>5287</v>
      </c>
      <c r="P3" s="75">
        <v>4109</v>
      </c>
    </row>
    <row r="4" spans="1:18" x14ac:dyDescent="0.25">
      <c r="N4" s="76">
        <v>201802</v>
      </c>
      <c r="O4" s="75">
        <v>3611</v>
      </c>
      <c r="P4" s="75">
        <v>3252</v>
      </c>
    </row>
    <row r="5" spans="1:18" x14ac:dyDescent="0.25">
      <c r="N5" s="76">
        <v>201803</v>
      </c>
      <c r="O5" s="75">
        <v>4101</v>
      </c>
      <c r="P5" s="75">
        <v>3545</v>
      </c>
    </row>
    <row r="6" spans="1:18" x14ac:dyDescent="0.25">
      <c r="N6" s="76">
        <v>201804</v>
      </c>
      <c r="O6" s="75">
        <v>3654</v>
      </c>
      <c r="P6" s="75">
        <v>3179</v>
      </c>
    </row>
    <row r="7" spans="1:18" x14ac:dyDescent="0.25">
      <c r="N7" s="76">
        <v>201805</v>
      </c>
      <c r="O7" s="75">
        <v>3680</v>
      </c>
      <c r="P7" s="75">
        <v>3237</v>
      </c>
    </row>
    <row r="8" spans="1:18" x14ac:dyDescent="0.25">
      <c r="N8" s="76">
        <v>201806</v>
      </c>
      <c r="O8" s="75">
        <v>3358</v>
      </c>
      <c r="P8" s="75">
        <v>3128</v>
      </c>
    </row>
    <row r="9" spans="1:18" x14ac:dyDescent="0.25">
      <c r="N9" s="76">
        <v>201807</v>
      </c>
      <c r="O9" s="75">
        <v>3209</v>
      </c>
      <c r="P9" s="75">
        <v>3252</v>
      </c>
    </row>
    <row r="10" spans="1:18" x14ac:dyDescent="0.25">
      <c r="N10" s="76">
        <v>201808</v>
      </c>
      <c r="O10" s="75">
        <v>2720</v>
      </c>
      <c r="P10" s="75">
        <v>2504</v>
      </c>
    </row>
    <row r="11" spans="1:18" x14ac:dyDescent="0.25">
      <c r="N11" s="76">
        <v>201809</v>
      </c>
      <c r="O11" s="75">
        <v>3114</v>
      </c>
      <c r="P11" s="75">
        <v>2888</v>
      </c>
    </row>
    <row r="12" spans="1:18" x14ac:dyDescent="0.25">
      <c r="N12" s="76">
        <v>201810</v>
      </c>
      <c r="O12" s="75">
        <v>3747</v>
      </c>
      <c r="P12" s="75">
        <v>3266</v>
      </c>
    </row>
    <row r="13" spans="1:18" x14ac:dyDescent="0.25">
      <c r="N13" s="76">
        <v>201811</v>
      </c>
      <c r="O13" s="75">
        <v>3651</v>
      </c>
      <c r="P13" s="75">
        <v>2992</v>
      </c>
    </row>
    <row r="14" spans="1:18" x14ac:dyDescent="0.25">
      <c r="N14" s="76">
        <v>201812</v>
      </c>
      <c r="O14" s="75">
        <v>3481</v>
      </c>
      <c r="P14" s="75">
        <v>3244</v>
      </c>
    </row>
    <row r="15" spans="1:18" x14ac:dyDescent="0.25">
      <c r="N15" s="76">
        <v>201901</v>
      </c>
      <c r="O15" s="75">
        <v>6559</v>
      </c>
      <c r="P15" s="75">
        <v>5541</v>
      </c>
    </row>
    <row r="16" spans="1:18" x14ac:dyDescent="0.25">
      <c r="N16" s="76">
        <v>201902</v>
      </c>
      <c r="O16" s="75">
        <v>4758</v>
      </c>
      <c r="P16" s="75">
        <v>4433</v>
      </c>
    </row>
    <row r="17" spans="1:16" x14ac:dyDescent="0.25">
      <c r="A17" s="108" t="s">
        <v>146</v>
      </c>
      <c r="N17" s="76">
        <v>201903</v>
      </c>
      <c r="O17" s="75">
        <v>4360</v>
      </c>
      <c r="P17" s="75">
        <v>3981</v>
      </c>
    </row>
    <row r="18" spans="1:16" x14ac:dyDescent="0.25">
      <c r="N18" s="76">
        <v>201904</v>
      </c>
      <c r="O18" s="75">
        <v>3751</v>
      </c>
      <c r="P18" s="75">
        <v>3770</v>
      </c>
    </row>
    <row r="19" spans="1:16" x14ac:dyDescent="0.25">
      <c r="N19" s="76">
        <v>201905</v>
      </c>
      <c r="O19" s="75">
        <v>4126</v>
      </c>
      <c r="P19" s="75">
        <v>3540</v>
      </c>
    </row>
    <row r="20" spans="1:16" x14ac:dyDescent="0.25">
      <c r="N20" s="76">
        <v>201906</v>
      </c>
      <c r="O20" s="75">
        <v>2891</v>
      </c>
      <c r="P20" s="75">
        <v>3146</v>
      </c>
    </row>
    <row r="21" spans="1:16" x14ac:dyDescent="0.25">
      <c r="N21" s="76">
        <v>201907</v>
      </c>
      <c r="O21" s="75">
        <v>3946</v>
      </c>
      <c r="P21" s="75">
        <v>3507</v>
      </c>
    </row>
    <row r="22" spans="1:16" x14ac:dyDescent="0.25">
      <c r="N22" s="76">
        <v>201908</v>
      </c>
      <c r="O22" s="75">
        <v>2783</v>
      </c>
      <c r="P22" s="75">
        <v>2757</v>
      </c>
    </row>
    <row r="23" spans="1:16" x14ac:dyDescent="0.25">
      <c r="N23" s="76">
        <v>201909</v>
      </c>
      <c r="O23" s="75">
        <v>3403</v>
      </c>
      <c r="P23" s="75">
        <v>3091</v>
      </c>
    </row>
    <row r="24" spans="1:16" x14ac:dyDescent="0.25">
      <c r="N24" s="76">
        <v>201910</v>
      </c>
      <c r="O24" s="75">
        <v>4166</v>
      </c>
      <c r="P24" s="75">
        <v>3541</v>
      </c>
    </row>
    <row r="25" spans="1:16" x14ac:dyDescent="0.25">
      <c r="N25" s="76">
        <v>201911</v>
      </c>
      <c r="O25" s="75">
        <v>3442</v>
      </c>
      <c r="P25" s="75">
        <v>3087</v>
      </c>
    </row>
    <row r="26" spans="1:16" x14ac:dyDescent="0.25">
      <c r="N26" s="76">
        <v>201912</v>
      </c>
      <c r="O26" s="75">
        <v>3304</v>
      </c>
      <c r="P26" s="75">
        <v>3117</v>
      </c>
    </row>
    <row r="27" spans="1:16" x14ac:dyDescent="0.25">
      <c r="N27" s="76">
        <v>202001</v>
      </c>
      <c r="O27" s="75">
        <v>5411</v>
      </c>
      <c r="P27" s="75">
        <v>4808</v>
      </c>
    </row>
    <row r="28" spans="1:16" x14ac:dyDescent="0.25">
      <c r="N28" s="76">
        <v>202002</v>
      </c>
      <c r="O28" s="75">
        <v>3948</v>
      </c>
      <c r="P28" s="75">
        <v>3571</v>
      </c>
    </row>
    <row r="29" spans="1:16" x14ac:dyDescent="0.25">
      <c r="N29" s="76">
        <v>202003</v>
      </c>
      <c r="O29" s="75">
        <v>2565</v>
      </c>
      <c r="P29" s="75">
        <v>2837</v>
      </c>
    </row>
    <row r="30" spans="1:16" x14ac:dyDescent="0.25">
      <c r="N30" s="76">
        <v>202004</v>
      </c>
      <c r="O30" s="75">
        <v>1092</v>
      </c>
      <c r="P30" s="75">
        <v>1434</v>
      </c>
    </row>
    <row r="31" spans="1:16" x14ac:dyDescent="0.25">
      <c r="N31" s="76">
        <v>202005</v>
      </c>
      <c r="O31" s="75">
        <v>2004</v>
      </c>
      <c r="P31" s="75">
        <v>1675</v>
      </c>
    </row>
    <row r="32" spans="1:16" x14ac:dyDescent="0.25">
      <c r="N32" s="76">
        <v>202006</v>
      </c>
      <c r="O32" s="75">
        <v>2711</v>
      </c>
      <c r="P32" s="75">
        <v>2342</v>
      </c>
    </row>
    <row r="33" spans="14:16" x14ac:dyDescent="0.25">
      <c r="N33" s="76">
        <v>202007</v>
      </c>
      <c r="O33" s="75">
        <v>3075</v>
      </c>
      <c r="P33" s="75">
        <v>2791</v>
      </c>
    </row>
    <row r="34" spans="14:16" x14ac:dyDescent="0.25">
      <c r="N34" s="76">
        <v>202008</v>
      </c>
      <c r="O34" s="75">
        <v>2827</v>
      </c>
      <c r="P34" s="75">
        <v>2379</v>
      </c>
    </row>
    <row r="35" spans="14:16" x14ac:dyDescent="0.25">
      <c r="N35" s="76">
        <v>202009</v>
      </c>
      <c r="O35" s="75">
        <v>3537</v>
      </c>
      <c r="P35" s="75">
        <v>2827</v>
      </c>
    </row>
    <row r="36" spans="14:16" x14ac:dyDescent="0.25">
      <c r="N36" s="76">
        <v>202010</v>
      </c>
      <c r="O36" s="75">
        <v>3483</v>
      </c>
      <c r="P36" s="75">
        <v>2968</v>
      </c>
    </row>
    <row r="37" spans="14:16" x14ac:dyDescent="0.25">
      <c r="N37" s="76">
        <v>202011</v>
      </c>
      <c r="O37" s="75">
        <v>2850</v>
      </c>
      <c r="P37" s="75">
        <v>2615</v>
      </c>
    </row>
    <row r="38" spans="14:16" x14ac:dyDescent="0.25">
      <c r="N38" s="76">
        <v>202012</v>
      </c>
      <c r="O38" s="75">
        <v>3038</v>
      </c>
      <c r="P38" s="75">
        <v>2733</v>
      </c>
    </row>
    <row r="39" spans="14:16" x14ac:dyDescent="0.25">
      <c r="N39" s="76">
        <v>202101</v>
      </c>
      <c r="O39" s="75">
        <v>3213</v>
      </c>
      <c r="P39" s="75">
        <v>3175</v>
      </c>
    </row>
    <row r="40" spans="14:16" x14ac:dyDescent="0.25">
      <c r="N40" s="76">
        <v>202102</v>
      </c>
      <c r="O40" s="75">
        <v>3003</v>
      </c>
      <c r="P40" s="75">
        <v>2545</v>
      </c>
    </row>
    <row r="41" spans="14:16" x14ac:dyDescent="0.25">
      <c r="N41" s="76">
        <v>202103</v>
      </c>
      <c r="O41" s="75">
        <v>3741</v>
      </c>
      <c r="P41" s="75">
        <v>3009</v>
      </c>
    </row>
    <row r="42" spans="14:16" x14ac:dyDescent="0.25">
      <c r="N42" s="76">
        <v>202104</v>
      </c>
      <c r="O42" s="75">
        <v>3598</v>
      </c>
      <c r="P42" s="75">
        <v>3157</v>
      </c>
    </row>
    <row r="43" spans="14:16" x14ac:dyDescent="0.25">
      <c r="N43" s="76">
        <v>202105</v>
      </c>
      <c r="O43" s="75">
        <v>3637</v>
      </c>
      <c r="P43" s="75">
        <v>3458</v>
      </c>
    </row>
    <row r="44" spans="14:16" x14ac:dyDescent="0.25">
      <c r="N44" s="76">
        <v>202106</v>
      </c>
      <c r="O44" s="75">
        <v>3089</v>
      </c>
      <c r="P44" s="75">
        <v>2903</v>
      </c>
    </row>
    <row r="45" spans="14:16" x14ac:dyDescent="0.25">
      <c r="N45" s="76">
        <v>202107</v>
      </c>
      <c r="O45" s="75">
        <v>3260</v>
      </c>
      <c r="P45" s="75">
        <v>2822</v>
      </c>
    </row>
    <row r="46" spans="14:16" x14ac:dyDescent="0.25">
      <c r="N46" s="76">
        <v>202108</v>
      </c>
      <c r="O46" s="75">
        <v>2822</v>
      </c>
      <c r="P46" s="75">
        <v>2305</v>
      </c>
    </row>
    <row r="47" spans="14:16" x14ac:dyDescent="0.25">
      <c r="N47" s="74"/>
      <c r="O47" s="75"/>
      <c r="P47" s="75"/>
    </row>
    <row r="48" spans="14:16" x14ac:dyDescent="0.25">
      <c r="N48" s="74"/>
      <c r="O48" s="75"/>
      <c r="P48" s="75"/>
    </row>
    <row r="49" spans="14:16" x14ac:dyDescent="0.25">
      <c r="N49" s="74"/>
      <c r="O49" s="75"/>
      <c r="P49" s="75"/>
    </row>
    <row r="50" spans="14:16" x14ac:dyDescent="0.25">
      <c r="N50" s="74"/>
      <c r="O50" s="75"/>
      <c r="P50" s="75"/>
    </row>
  </sheetData>
  <hyperlinks>
    <hyperlink ref="K1" location="Indice!A1" display="Indice" xr:uid="{35412446-9806-4E34-9DEC-C3434A6E1A6C}"/>
  </hyperlinks>
  <pageMargins left="0.7" right="0.7" top="0.75" bottom="0.75" header="0.3" footer="0.3"/>
  <pageSetup paperSize="9" scale="86" orientation="portrait" verticalDpi="0" r:id="rId1"/>
  <colBreaks count="1" manualBreakCount="1">
    <brk id="11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9ACC3-174C-4FBA-86F2-1D40D0D15913}">
  <sheetPr>
    <tabColor rgb="FF892F69"/>
  </sheetPr>
  <dimension ref="A1:O51"/>
  <sheetViews>
    <sheetView showGridLines="0" zoomScaleNormal="100" workbookViewId="0">
      <selection activeCell="O1" sqref="O1"/>
    </sheetView>
  </sheetViews>
  <sheetFormatPr defaultRowHeight="15" x14ac:dyDescent="0.25"/>
  <cols>
    <col min="1" max="1" width="5.42578125" style="32" customWidth="1"/>
    <col min="2" max="2" width="9.140625" style="113"/>
    <col min="3" max="11" width="9.140625" style="32"/>
    <col min="12" max="12" width="10.28515625" style="32" bestFit="1" customWidth="1"/>
    <col min="13" max="16384" width="9.140625" style="32"/>
  </cols>
  <sheetData>
    <row r="1" spans="1:15" x14ac:dyDescent="0.25">
      <c r="A1" s="116"/>
      <c r="B1" s="115" t="s">
        <v>142</v>
      </c>
      <c r="C1" s="42"/>
      <c r="D1" s="43"/>
      <c r="E1" s="42"/>
      <c r="F1" s="46"/>
      <c r="G1" s="42"/>
      <c r="H1" s="42"/>
      <c r="I1" s="42"/>
      <c r="J1" s="42"/>
      <c r="K1" s="42"/>
      <c r="L1" s="42"/>
      <c r="O1" s="44" t="s">
        <v>124</v>
      </c>
    </row>
    <row r="2" spans="1:15" x14ac:dyDescent="0.25">
      <c r="A2" s="69"/>
      <c r="B2" s="110"/>
      <c r="C2" s="42"/>
      <c r="D2" s="43"/>
      <c r="E2" s="42"/>
      <c r="F2" s="46"/>
      <c r="G2" s="42"/>
      <c r="H2" s="42"/>
      <c r="I2" s="42"/>
      <c r="J2" s="42"/>
      <c r="K2" s="42"/>
      <c r="L2" s="42"/>
      <c r="O2" s="44"/>
    </row>
    <row r="3" spans="1:15" ht="29.25" customHeight="1" thickBot="1" x14ac:dyDescent="0.3">
      <c r="A3" s="69"/>
      <c r="B3" s="130" t="s">
        <v>29</v>
      </c>
      <c r="C3" s="128" t="s">
        <v>123</v>
      </c>
      <c r="D3" s="129"/>
      <c r="E3" s="129"/>
      <c r="F3" s="127" t="s">
        <v>58</v>
      </c>
      <c r="G3" s="127"/>
      <c r="H3" s="127"/>
      <c r="I3" s="127" t="s">
        <v>32</v>
      </c>
      <c r="J3" s="127"/>
      <c r="K3" s="127"/>
      <c r="L3" s="125" t="s">
        <v>143</v>
      </c>
      <c r="M3" s="125"/>
      <c r="N3" s="126"/>
    </row>
    <row r="4" spans="1:15" ht="23.25" thickBot="1" x14ac:dyDescent="0.3">
      <c r="A4" s="44"/>
      <c r="B4" s="130"/>
      <c r="C4" s="105" t="s">
        <v>2</v>
      </c>
      <c r="D4" s="106" t="s">
        <v>59</v>
      </c>
      <c r="E4" s="106" t="s">
        <v>31</v>
      </c>
      <c r="F4" s="106" t="s">
        <v>2</v>
      </c>
      <c r="G4" s="106" t="s">
        <v>59</v>
      </c>
      <c r="H4" s="106" t="s">
        <v>31</v>
      </c>
      <c r="I4" s="106" t="s">
        <v>2</v>
      </c>
      <c r="J4" s="106" t="s">
        <v>59</v>
      </c>
      <c r="K4" s="106" t="s">
        <v>31</v>
      </c>
      <c r="L4" s="106" t="s">
        <v>2</v>
      </c>
      <c r="M4" s="106" t="s">
        <v>59</v>
      </c>
      <c r="N4" s="106" t="s">
        <v>31</v>
      </c>
    </row>
    <row r="5" spans="1:15" x14ac:dyDescent="0.25">
      <c r="A5" s="44"/>
      <c r="B5" s="130"/>
      <c r="C5" s="103" t="s">
        <v>127</v>
      </c>
      <c r="D5" s="103" t="s">
        <v>127</v>
      </c>
      <c r="E5" s="103" t="s">
        <v>127</v>
      </c>
      <c r="F5" s="103" t="s">
        <v>127</v>
      </c>
      <c r="G5" s="103" t="s">
        <v>127</v>
      </c>
      <c r="H5" s="103" t="s">
        <v>127</v>
      </c>
      <c r="I5" s="103" t="s">
        <v>128</v>
      </c>
      <c r="J5" s="103" t="s">
        <v>128</v>
      </c>
      <c r="K5" s="103" t="s">
        <v>128</v>
      </c>
      <c r="L5" s="103" t="s">
        <v>128</v>
      </c>
      <c r="M5" s="103" t="s">
        <v>128</v>
      </c>
      <c r="N5" s="104" t="s">
        <v>128</v>
      </c>
    </row>
    <row r="6" spans="1:15" x14ac:dyDescent="0.25">
      <c r="A6" s="36"/>
      <c r="B6" s="111">
        <v>201801</v>
      </c>
      <c r="C6" s="35">
        <f>SUM(D6:E6)</f>
        <v>794236</v>
      </c>
      <c r="D6" s="35">
        <v>454550</v>
      </c>
      <c r="E6" s="35">
        <v>339686</v>
      </c>
      <c r="F6" s="35">
        <f>SUM(G6:H6)</f>
        <v>17635</v>
      </c>
      <c r="G6" s="35">
        <v>13526</v>
      </c>
      <c r="H6" s="35">
        <v>4109</v>
      </c>
      <c r="I6" s="37">
        <f>F6/C6</f>
        <v>2.2203727859225721E-2</v>
      </c>
      <c r="J6" s="37">
        <f t="shared" ref="J6" si="0">G6/D6</f>
        <v>2.9756902430975691E-2</v>
      </c>
      <c r="K6" s="37">
        <f>H6/E6</f>
        <v>1.2096465559369536E-2</v>
      </c>
      <c r="L6" s="53"/>
      <c r="M6" s="53"/>
      <c r="N6" s="53"/>
    </row>
    <row r="7" spans="1:15" x14ac:dyDescent="0.25">
      <c r="A7" s="39" t="s">
        <v>33</v>
      </c>
      <c r="B7" s="111">
        <v>201802</v>
      </c>
      <c r="C7" s="35">
        <f t="shared" ref="C7:C49" si="1">SUM(D7:E7)</f>
        <v>802222</v>
      </c>
      <c r="D7" s="35">
        <v>460283</v>
      </c>
      <c r="E7" s="35">
        <v>341939</v>
      </c>
      <c r="F7" s="35">
        <f t="shared" ref="F7:F49" si="2">SUM(G7:H7)</f>
        <v>15539</v>
      </c>
      <c r="G7" s="35">
        <v>12287</v>
      </c>
      <c r="H7" s="35">
        <v>3252</v>
      </c>
      <c r="I7" s="37">
        <f t="shared" ref="I7:I49" si="3">F7/C7</f>
        <v>1.936994996397506E-2</v>
      </c>
      <c r="J7" s="37">
        <f t="shared" ref="J7:J49" si="4">G7/D7</f>
        <v>2.6694446677370226E-2</v>
      </c>
      <c r="K7" s="37">
        <f t="shared" ref="K7:K49" si="5">H7/E7</f>
        <v>9.5104682414114804E-3</v>
      </c>
      <c r="L7" s="54"/>
      <c r="M7" s="54"/>
      <c r="N7" s="54"/>
    </row>
    <row r="8" spans="1:15" x14ac:dyDescent="0.25">
      <c r="A8" s="39" t="s">
        <v>34</v>
      </c>
      <c r="B8" s="111">
        <v>201803</v>
      </c>
      <c r="C8" s="35">
        <f t="shared" si="1"/>
        <v>831215</v>
      </c>
      <c r="D8" s="35">
        <v>485757</v>
      </c>
      <c r="E8" s="35">
        <v>345458</v>
      </c>
      <c r="F8" s="35">
        <f t="shared" si="2"/>
        <v>16576</v>
      </c>
      <c r="G8" s="35">
        <v>13031</v>
      </c>
      <c r="H8" s="35">
        <v>3545</v>
      </c>
      <c r="I8" s="37">
        <f t="shared" si="3"/>
        <v>1.9941892290201692E-2</v>
      </c>
      <c r="J8" s="37">
        <f t="shared" si="4"/>
        <v>2.6826170286789484E-2</v>
      </c>
      <c r="K8" s="37">
        <f t="shared" si="5"/>
        <v>1.0261739487868279E-2</v>
      </c>
      <c r="L8" s="54"/>
      <c r="M8" s="54"/>
      <c r="N8" s="54"/>
    </row>
    <row r="9" spans="1:15" x14ac:dyDescent="0.25">
      <c r="A9" s="39" t="s">
        <v>35</v>
      </c>
      <c r="B9" s="111">
        <v>201804</v>
      </c>
      <c r="C9" s="35">
        <f t="shared" si="1"/>
        <v>829916</v>
      </c>
      <c r="D9" s="35">
        <v>484240</v>
      </c>
      <c r="E9" s="35">
        <v>345676</v>
      </c>
      <c r="F9" s="35">
        <f t="shared" si="2"/>
        <v>15194</v>
      </c>
      <c r="G9" s="35">
        <v>12015</v>
      </c>
      <c r="H9" s="35">
        <v>3179</v>
      </c>
      <c r="I9" s="37">
        <f t="shared" si="3"/>
        <v>1.830787694176278E-2</v>
      </c>
      <c r="J9" s="37">
        <f t="shared" si="4"/>
        <v>2.4812076656203535E-2</v>
      </c>
      <c r="K9" s="37">
        <f t="shared" si="5"/>
        <v>9.1964729978361234E-3</v>
      </c>
      <c r="L9" s="54"/>
      <c r="M9" s="54"/>
      <c r="N9" s="54"/>
    </row>
    <row r="10" spans="1:15" x14ac:dyDescent="0.25">
      <c r="A10" s="39" t="s">
        <v>36</v>
      </c>
      <c r="B10" s="111">
        <v>201805</v>
      </c>
      <c r="C10" s="35">
        <f t="shared" si="1"/>
        <v>845950</v>
      </c>
      <c r="D10" s="35">
        <v>498040</v>
      </c>
      <c r="E10" s="35">
        <v>347910</v>
      </c>
      <c r="F10" s="35">
        <f t="shared" si="2"/>
        <v>16387</v>
      </c>
      <c r="G10" s="35">
        <v>13150</v>
      </c>
      <c r="H10" s="35">
        <v>3237</v>
      </c>
      <c r="I10" s="37">
        <f t="shared" si="3"/>
        <v>1.9371121224658668E-2</v>
      </c>
      <c r="J10" s="37">
        <f t="shared" si="4"/>
        <v>2.6403501726768933E-2</v>
      </c>
      <c r="K10" s="37">
        <f t="shared" si="5"/>
        <v>9.304130378546176E-3</v>
      </c>
      <c r="L10" s="54"/>
      <c r="M10" s="54"/>
      <c r="N10" s="54"/>
    </row>
    <row r="11" spans="1:15" x14ac:dyDescent="0.25">
      <c r="A11" s="39" t="s">
        <v>37</v>
      </c>
      <c r="B11" s="111">
        <v>201806</v>
      </c>
      <c r="C11" s="35">
        <f t="shared" si="1"/>
        <v>853344</v>
      </c>
      <c r="D11" s="35">
        <v>503098</v>
      </c>
      <c r="E11" s="35">
        <v>350246</v>
      </c>
      <c r="F11" s="35">
        <f t="shared" si="2"/>
        <v>16433</v>
      </c>
      <c r="G11" s="35">
        <v>13305</v>
      </c>
      <c r="H11" s="35">
        <v>3128</v>
      </c>
      <c r="I11" s="37">
        <f t="shared" si="3"/>
        <v>1.9257181160235497E-2</v>
      </c>
      <c r="J11" s="37">
        <f t="shared" si="4"/>
        <v>2.6446139718305381E-2</v>
      </c>
      <c r="K11" s="37">
        <f t="shared" si="5"/>
        <v>8.9308657343695579E-3</v>
      </c>
      <c r="L11" s="54"/>
      <c r="M11" s="54"/>
      <c r="N11" s="54"/>
    </row>
    <row r="12" spans="1:15" x14ac:dyDescent="0.25">
      <c r="A12" s="39" t="s">
        <v>38</v>
      </c>
      <c r="B12" s="111">
        <v>201807</v>
      </c>
      <c r="C12" s="35">
        <f t="shared" si="1"/>
        <v>861864</v>
      </c>
      <c r="D12" s="35">
        <v>510629</v>
      </c>
      <c r="E12" s="35">
        <v>351235</v>
      </c>
      <c r="F12" s="35">
        <f t="shared" si="2"/>
        <v>18074</v>
      </c>
      <c r="G12" s="35">
        <v>14822</v>
      </c>
      <c r="H12" s="35">
        <v>3252</v>
      </c>
      <c r="I12" s="37">
        <f t="shared" si="3"/>
        <v>2.097082602359537E-2</v>
      </c>
      <c r="J12" s="37">
        <f t="shared" si="4"/>
        <v>2.9026945198960499E-2</v>
      </c>
      <c r="K12" s="37">
        <f t="shared" si="5"/>
        <v>9.2587583811408313E-3</v>
      </c>
      <c r="L12" s="54"/>
      <c r="M12" s="54"/>
      <c r="N12" s="54"/>
    </row>
    <row r="13" spans="1:15" x14ac:dyDescent="0.25">
      <c r="A13" s="39" t="s">
        <v>39</v>
      </c>
      <c r="B13" s="111">
        <v>201808</v>
      </c>
      <c r="C13" s="35">
        <f t="shared" si="1"/>
        <v>818144</v>
      </c>
      <c r="D13" s="35">
        <v>468652</v>
      </c>
      <c r="E13" s="35">
        <v>349492</v>
      </c>
      <c r="F13" s="35">
        <f t="shared" si="2"/>
        <v>14833</v>
      </c>
      <c r="G13" s="35">
        <v>12329</v>
      </c>
      <c r="H13" s="35">
        <v>2504</v>
      </c>
      <c r="I13" s="37">
        <f t="shared" si="3"/>
        <v>1.8130060233895257E-2</v>
      </c>
      <c r="J13" s="37">
        <f t="shared" si="4"/>
        <v>2.6307366660123076E-2</v>
      </c>
      <c r="K13" s="37">
        <f t="shared" si="5"/>
        <v>7.1646847424261502E-3</v>
      </c>
      <c r="L13" s="54"/>
      <c r="M13" s="54"/>
      <c r="N13" s="54"/>
    </row>
    <row r="14" spans="1:15" x14ac:dyDescent="0.25">
      <c r="A14" s="39" t="s">
        <v>40</v>
      </c>
      <c r="B14" s="111">
        <v>201809</v>
      </c>
      <c r="C14" s="35">
        <f t="shared" si="1"/>
        <v>837083</v>
      </c>
      <c r="D14" s="35">
        <v>484121</v>
      </c>
      <c r="E14" s="35">
        <v>352962</v>
      </c>
      <c r="F14" s="35">
        <f t="shared" si="2"/>
        <v>15669</v>
      </c>
      <c r="G14" s="35">
        <v>12781</v>
      </c>
      <c r="H14" s="35">
        <v>2888</v>
      </c>
      <c r="I14" s="37">
        <f t="shared" si="3"/>
        <v>1.8718573904857701E-2</v>
      </c>
      <c r="J14" s="37">
        <f t="shared" si="4"/>
        <v>2.6400424687216626E-2</v>
      </c>
      <c r="K14" s="37">
        <f t="shared" si="5"/>
        <v>8.1821839178155154E-3</v>
      </c>
      <c r="L14" s="54"/>
      <c r="M14" s="54"/>
      <c r="N14" s="54"/>
    </row>
    <row r="15" spans="1:15" x14ac:dyDescent="0.25">
      <c r="A15" s="39" t="s">
        <v>41</v>
      </c>
      <c r="B15" s="111">
        <v>201810</v>
      </c>
      <c r="C15" s="35">
        <f t="shared" si="1"/>
        <v>861970</v>
      </c>
      <c r="D15" s="35">
        <v>507405</v>
      </c>
      <c r="E15" s="35">
        <v>354565</v>
      </c>
      <c r="F15" s="35">
        <f t="shared" si="2"/>
        <v>18344</v>
      </c>
      <c r="G15" s="35">
        <v>15078</v>
      </c>
      <c r="H15" s="35">
        <v>3266</v>
      </c>
      <c r="I15" s="37">
        <f t="shared" si="3"/>
        <v>2.1281483114261517E-2</v>
      </c>
      <c r="J15" s="37">
        <f t="shared" si="4"/>
        <v>2.9715907411239542E-2</v>
      </c>
      <c r="K15" s="37">
        <f t="shared" si="5"/>
        <v>9.2112870700717785E-3</v>
      </c>
      <c r="L15" s="54"/>
      <c r="M15" s="54"/>
      <c r="N15" s="54"/>
    </row>
    <row r="16" spans="1:15" x14ac:dyDescent="0.25">
      <c r="A16" s="39" t="s">
        <v>42</v>
      </c>
      <c r="B16" s="111">
        <v>201811</v>
      </c>
      <c r="C16" s="35">
        <f t="shared" si="1"/>
        <v>868394</v>
      </c>
      <c r="D16" s="35">
        <v>513251</v>
      </c>
      <c r="E16" s="35">
        <v>355143</v>
      </c>
      <c r="F16" s="35">
        <f t="shared" si="2"/>
        <v>17546</v>
      </c>
      <c r="G16" s="35">
        <v>14554</v>
      </c>
      <c r="H16" s="35">
        <v>2992</v>
      </c>
      <c r="I16" s="37">
        <f t="shared" si="3"/>
        <v>2.0205114268408118E-2</v>
      </c>
      <c r="J16" s="37">
        <f t="shared" si="4"/>
        <v>2.8356496139315852E-2</v>
      </c>
      <c r="K16" s="37">
        <f t="shared" si="5"/>
        <v>8.4247753721740249E-3</v>
      </c>
      <c r="L16" s="54"/>
      <c r="M16" s="54"/>
      <c r="N16" s="54"/>
    </row>
    <row r="17" spans="1:14" x14ac:dyDescent="0.25">
      <c r="A17" s="39" t="s">
        <v>43</v>
      </c>
      <c r="B17" s="112">
        <v>201812</v>
      </c>
      <c r="C17" s="48">
        <f t="shared" si="1"/>
        <v>930290</v>
      </c>
      <c r="D17" s="48">
        <v>568698</v>
      </c>
      <c r="E17" s="48">
        <v>361592</v>
      </c>
      <c r="F17" s="48">
        <f t="shared" si="2"/>
        <v>21154</v>
      </c>
      <c r="G17" s="48">
        <v>17910</v>
      </c>
      <c r="H17" s="48">
        <v>3244</v>
      </c>
      <c r="I17" s="49">
        <f t="shared" si="3"/>
        <v>2.2739145857743285E-2</v>
      </c>
      <c r="J17" s="49">
        <f t="shared" si="4"/>
        <v>3.1492989249126954E-2</v>
      </c>
      <c r="K17" s="49">
        <f t="shared" si="5"/>
        <v>8.971437421181885E-3</v>
      </c>
      <c r="L17" s="55"/>
      <c r="M17" s="55"/>
      <c r="N17" s="55"/>
    </row>
    <row r="18" spans="1:14" x14ac:dyDescent="0.25">
      <c r="A18" s="39" t="s">
        <v>44</v>
      </c>
      <c r="B18" s="111">
        <v>201901</v>
      </c>
      <c r="C18" s="35">
        <f t="shared" si="1"/>
        <v>839100</v>
      </c>
      <c r="D18" s="35">
        <v>484197</v>
      </c>
      <c r="E18" s="35">
        <v>354903</v>
      </c>
      <c r="F18" s="35">
        <f t="shared" si="2"/>
        <v>19487</v>
      </c>
      <c r="G18" s="35">
        <v>13946</v>
      </c>
      <c r="H18" s="35">
        <v>5541</v>
      </c>
      <c r="I18" s="37">
        <f t="shared" si="3"/>
        <v>2.3223692051007033E-2</v>
      </c>
      <c r="J18" s="37">
        <f t="shared" si="4"/>
        <v>2.8802326325854971E-2</v>
      </c>
      <c r="K18" s="37">
        <f t="shared" si="5"/>
        <v>1.5612716714144428E-2</v>
      </c>
      <c r="L18" s="41">
        <f>(F18-F6)/F6</f>
        <v>0.10501842925999433</v>
      </c>
      <c r="M18" s="41">
        <f t="shared" ref="M18:N18" si="6">(G18-G6)/G6</f>
        <v>3.1051308590862043E-2</v>
      </c>
      <c r="N18" s="41">
        <f t="shared" si="6"/>
        <v>0.34850328547091752</v>
      </c>
    </row>
    <row r="19" spans="1:14" x14ac:dyDescent="0.25">
      <c r="A19" s="39" t="s">
        <v>33</v>
      </c>
      <c r="B19" s="111">
        <v>201902</v>
      </c>
      <c r="C19" s="35">
        <f t="shared" si="1"/>
        <v>838925</v>
      </c>
      <c r="D19" s="35">
        <v>480861</v>
      </c>
      <c r="E19" s="35">
        <v>358064</v>
      </c>
      <c r="F19" s="35">
        <f t="shared" si="2"/>
        <v>17125</v>
      </c>
      <c r="G19" s="35">
        <v>12692</v>
      </c>
      <c r="H19" s="35">
        <v>4433</v>
      </c>
      <c r="I19" s="37">
        <f t="shared" si="3"/>
        <v>2.0413028578240011E-2</v>
      </c>
      <c r="J19" s="37">
        <f t="shared" si="4"/>
        <v>2.6394321851844919E-2</v>
      </c>
      <c r="K19" s="37">
        <f t="shared" si="5"/>
        <v>1.2380468296170517E-2</v>
      </c>
      <c r="L19" s="41">
        <f t="shared" ref="L19:L49" si="7">(F19-F7)/F7</f>
        <v>0.10206576999806938</v>
      </c>
      <c r="M19" s="41">
        <f t="shared" ref="M19:M49" si="8">(G19-G7)/G7</f>
        <v>3.2961666802311385E-2</v>
      </c>
      <c r="N19" s="41">
        <f t="shared" ref="N19:N49" si="9">(H19-H7)/H7</f>
        <v>0.36316113161131613</v>
      </c>
    </row>
    <row r="20" spans="1:14" x14ac:dyDescent="0.25">
      <c r="A20" s="39" t="s">
        <v>34</v>
      </c>
      <c r="B20" s="111">
        <v>201903</v>
      </c>
      <c r="C20" s="35">
        <f t="shared" si="1"/>
        <v>869904</v>
      </c>
      <c r="D20" s="35">
        <v>507898</v>
      </c>
      <c r="E20" s="35">
        <v>362006</v>
      </c>
      <c r="F20" s="35">
        <f t="shared" si="2"/>
        <v>16713</v>
      </c>
      <c r="G20" s="35">
        <v>12732</v>
      </c>
      <c r="H20" s="35">
        <v>3981</v>
      </c>
      <c r="I20" s="37">
        <f t="shared" si="3"/>
        <v>1.9212464823704686E-2</v>
      </c>
      <c r="J20" s="37">
        <f t="shared" si="4"/>
        <v>2.506802546968092E-2</v>
      </c>
      <c r="K20" s="37">
        <f t="shared" si="5"/>
        <v>1.099705529742601E-2</v>
      </c>
      <c r="L20" s="41">
        <f t="shared" si="7"/>
        <v>8.2649613899613908E-3</v>
      </c>
      <c r="M20" s="41">
        <f t="shared" si="8"/>
        <v>-2.294528432200138E-2</v>
      </c>
      <c r="N20" s="41">
        <f t="shared" si="9"/>
        <v>0.1229901269393512</v>
      </c>
    </row>
    <row r="21" spans="1:14" x14ac:dyDescent="0.25">
      <c r="A21" s="39" t="s">
        <v>35</v>
      </c>
      <c r="B21" s="111">
        <v>201904</v>
      </c>
      <c r="C21" s="35">
        <f t="shared" si="1"/>
        <v>873937</v>
      </c>
      <c r="D21" s="35">
        <v>510717</v>
      </c>
      <c r="E21" s="35">
        <v>363220</v>
      </c>
      <c r="F21" s="35">
        <f t="shared" si="2"/>
        <v>16703</v>
      </c>
      <c r="G21" s="35">
        <v>12933</v>
      </c>
      <c r="H21" s="35">
        <v>3770</v>
      </c>
      <c r="I21" s="37">
        <f t="shared" si="3"/>
        <v>1.9112361646205618E-2</v>
      </c>
      <c r="J21" s="37">
        <f t="shared" si="4"/>
        <v>2.5323222058400249E-2</v>
      </c>
      <c r="K21" s="37">
        <f t="shared" si="5"/>
        <v>1.0379384395132427E-2</v>
      </c>
      <c r="L21" s="41">
        <f t="shared" si="7"/>
        <v>9.9315519283927872E-2</v>
      </c>
      <c r="M21" s="41">
        <f t="shared" si="8"/>
        <v>7.6404494382022473E-2</v>
      </c>
      <c r="N21" s="41">
        <f t="shared" si="9"/>
        <v>0.18590751808744888</v>
      </c>
    </row>
    <row r="22" spans="1:14" x14ac:dyDescent="0.25">
      <c r="A22" s="39" t="s">
        <v>36</v>
      </c>
      <c r="B22" s="111">
        <v>201905</v>
      </c>
      <c r="C22" s="35">
        <f t="shared" si="1"/>
        <v>883654</v>
      </c>
      <c r="D22" s="35">
        <v>517726</v>
      </c>
      <c r="E22" s="35">
        <v>365928</v>
      </c>
      <c r="F22" s="35">
        <f t="shared" si="2"/>
        <v>16325</v>
      </c>
      <c r="G22" s="35">
        <v>12785</v>
      </c>
      <c r="H22" s="35">
        <v>3540</v>
      </c>
      <c r="I22" s="37">
        <f t="shared" si="3"/>
        <v>1.8474425510437344E-2</v>
      </c>
      <c r="J22" s="37">
        <f t="shared" si="4"/>
        <v>2.469452953879079E-2</v>
      </c>
      <c r="K22" s="37">
        <f t="shared" si="5"/>
        <v>9.6740342362431949E-3</v>
      </c>
      <c r="L22" s="41">
        <f t="shared" si="7"/>
        <v>-3.7834869103557699E-3</v>
      </c>
      <c r="M22" s="41">
        <f t="shared" si="8"/>
        <v>-2.7756653992395436E-2</v>
      </c>
      <c r="N22" s="41">
        <f t="shared" si="9"/>
        <v>9.3605189990732154E-2</v>
      </c>
    </row>
    <row r="23" spans="1:14" x14ac:dyDescent="0.25">
      <c r="A23" s="39" t="s">
        <v>37</v>
      </c>
      <c r="B23" s="111">
        <v>201906</v>
      </c>
      <c r="C23" s="35">
        <f t="shared" si="1"/>
        <v>889308</v>
      </c>
      <c r="D23" s="35">
        <v>521772</v>
      </c>
      <c r="E23" s="35">
        <v>367536</v>
      </c>
      <c r="F23" s="35">
        <f t="shared" si="2"/>
        <v>15707</v>
      </c>
      <c r="G23" s="35">
        <v>12561</v>
      </c>
      <c r="H23" s="35">
        <v>3146</v>
      </c>
      <c r="I23" s="37">
        <f t="shared" si="3"/>
        <v>1.7662047344676985E-2</v>
      </c>
      <c r="J23" s="37">
        <f t="shared" si="4"/>
        <v>2.4073733354798649E-2</v>
      </c>
      <c r="K23" s="37">
        <f t="shared" si="5"/>
        <v>8.5597057159026591E-3</v>
      </c>
      <c r="L23" s="41">
        <f t="shared" si="7"/>
        <v>-4.4179395119576463E-2</v>
      </c>
      <c r="M23" s="41">
        <f t="shared" si="8"/>
        <v>-5.591882750845547E-2</v>
      </c>
      <c r="N23" s="41">
        <f t="shared" si="9"/>
        <v>5.7544757033248083E-3</v>
      </c>
    </row>
    <row r="24" spans="1:14" x14ac:dyDescent="0.25">
      <c r="A24" s="39" t="s">
        <v>38</v>
      </c>
      <c r="B24" s="111">
        <v>201907</v>
      </c>
      <c r="C24" s="35">
        <f t="shared" si="1"/>
        <v>902389</v>
      </c>
      <c r="D24" s="35">
        <v>533038</v>
      </c>
      <c r="E24" s="35">
        <v>369351</v>
      </c>
      <c r="F24" s="35">
        <f t="shared" si="2"/>
        <v>17839</v>
      </c>
      <c r="G24" s="35">
        <v>14332</v>
      </c>
      <c r="H24" s="35">
        <v>3507</v>
      </c>
      <c r="I24" s="37">
        <f t="shared" si="3"/>
        <v>1.9768636364140078E-2</v>
      </c>
      <c r="J24" s="37">
        <f t="shared" si="4"/>
        <v>2.6887388891598724E-2</v>
      </c>
      <c r="K24" s="37">
        <f t="shared" si="5"/>
        <v>9.4950331798208214E-3</v>
      </c>
      <c r="L24" s="41">
        <f t="shared" si="7"/>
        <v>-1.3002102467633064E-2</v>
      </c>
      <c r="M24" s="41">
        <f t="shared" si="8"/>
        <v>-3.3058966401295374E-2</v>
      </c>
      <c r="N24" s="41">
        <f t="shared" si="9"/>
        <v>7.8413284132841335E-2</v>
      </c>
    </row>
    <row r="25" spans="1:14" x14ac:dyDescent="0.25">
      <c r="A25" s="39" t="s">
        <v>39</v>
      </c>
      <c r="B25" s="111">
        <v>201908</v>
      </c>
      <c r="C25" s="35">
        <f t="shared" si="1"/>
        <v>850618</v>
      </c>
      <c r="D25" s="35">
        <v>483475</v>
      </c>
      <c r="E25" s="35">
        <v>367143</v>
      </c>
      <c r="F25" s="35">
        <f t="shared" si="2"/>
        <v>14152</v>
      </c>
      <c r="G25" s="35">
        <v>11395</v>
      </c>
      <c r="H25" s="35">
        <v>2757</v>
      </c>
      <c r="I25" s="37">
        <f t="shared" si="3"/>
        <v>1.6637315457702518E-2</v>
      </c>
      <c r="J25" s="37">
        <f t="shared" si="4"/>
        <v>2.3568953927297173E-2</v>
      </c>
      <c r="K25" s="37">
        <f t="shared" si="5"/>
        <v>7.5093355994803115E-3</v>
      </c>
      <c r="L25" s="41">
        <f t="shared" si="7"/>
        <v>-4.5911144070653276E-2</v>
      </c>
      <c r="M25" s="41">
        <f t="shared" si="8"/>
        <v>-7.5756346824559978E-2</v>
      </c>
      <c r="N25" s="41">
        <f t="shared" si="9"/>
        <v>0.10103833865814696</v>
      </c>
    </row>
    <row r="26" spans="1:14" x14ac:dyDescent="0.25">
      <c r="A26" s="39" t="s">
        <v>40</v>
      </c>
      <c r="B26" s="111">
        <v>201909</v>
      </c>
      <c r="C26" s="35">
        <f t="shared" si="1"/>
        <v>878947</v>
      </c>
      <c r="D26" s="35">
        <v>507724</v>
      </c>
      <c r="E26" s="35">
        <v>371223</v>
      </c>
      <c r="F26" s="35">
        <f t="shared" si="2"/>
        <v>15168</v>
      </c>
      <c r="G26" s="35">
        <v>12077</v>
      </c>
      <c r="H26" s="35">
        <v>3091</v>
      </c>
      <c r="I26" s="37">
        <f t="shared" si="3"/>
        <v>1.7257013221502547E-2</v>
      </c>
      <c r="J26" s="37">
        <f t="shared" si="4"/>
        <v>2.3786545445950949E-2</v>
      </c>
      <c r="K26" s="37">
        <f t="shared" si="5"/>
        <v>8.3265314918526054E-3</v>
      </c>
      <c r="L26" s="41">
        <f t="shared" si="7"/>
        <v>-3.1973961324909053E-2</v>
      </c>
      <c r="M26" s="41">
        <f t="shared" si="8"/>
        <v>-5.5081761990454579E-2</v>
      </c>
      <c r="N26" s="41">
        <f t="shared" si="9"/>
        <v>7.0290858725761768E-2</v>
      </c>
    </row>
    <row r="27" spans="1:14" x14ac:dyDescent="0.25">
      <c r="A27" s="39" t="s">
        <v>41</v>
      </c>
      <c r="B27" s="111">
        <v>201910</v>
      </c>
      <c r="C27" s="35">
        <f t="shared" si="1"/>
        <v>904416</v>
      </c>
      <c r="D27" s="35">
        <v>531647</v>
      </c>
      <c r="E27" s="35">
        <v>372769</v>
      </c>
      <c r="F27" s="35">
        <f t="shared" si="2"/>
        <v>17935</v>
      </c>
      <c r="G27" s="35">
        <v>14394</v>
      </c>
      <c r="H27" s="35">
        <v>3541</v>
      </c>
      <c r="I27" s="37">
        <f t="shared" si="3"/>
        <v>1.9830476241021831E-2</v>
      </c>
      <c r="J27" s="37">
        <f t="shared" si="4"/>
        <v>2.7074355728519111E-2</v>
      </c>
      <c r="K27" s="37">
        <f t="shared" si="5"/>
        <v>9.4991804576024293E-3</v>
      </c>
      <c r="L27" s="41">
        <f t="shared" si="7"/>
        <v>-2.2296118621892718E-2</v>
      </c>
      <c r="M27" s="41">
        <f t="shared" si="8"/>
        <v>-4.5364106645443693E-2</v>
      </c>
      <c r="N27" s="41">
        <f t="shared" si="9"/>
        <v>8.4200857317819969E-2</v>
      </c>
    </row>
    <row r="28" spans="1:14" x14ac:dyDescent="0.25">
      <c r="A28" s="39" t="s">
        <v>42</v>
      </c>
      <c r="B28" s="111">
        <v>201911</v>
      </c>
      <c r="C28" s="35">
        <f t="shared" si="1"/>
        <v>897278</v>
      </c>
      <c r="D28" s="35">
        <v>523776</v>
      </c>
      <c r="E28" s="35">
        <v>373502</v>
      </c>
      <c r="F28" s="35">
        <f t="shared" si="2"/>
        <v>15756</v>
      </c>
      <c r="G28" s="35">
        <v>12669</v>
      </c>
      <c r="H28" s="35">
        <v>3087</v>
      </c>
      <c r="I28" s="37">
        <f t="shared" si="3"/>
        <v>1.7559775231310696E-2</v>
      </c>
      <c r="J28" s="37">
        <f t="shared" si="4"/>
        <v>2.4187820747800588E-2</v>
      </c>
      <c r="K28" s="37">
        <f t="shared" si="5"/>
        <v>8.2650159838501529E-3</v>
      </c>
      <c r="L28" s="41">
        <f t="shared" si="7"/>
        <v>-0.10201755385842927</v>
      </c>
      <c r="M28" s="41">
        <f t="shared" si="8"/>
        <v>-0.12951765837570428</v>
      </c>
      <c r="N28" s="41">
        <f t="shared" si="9"/>
        <v>3.1751336898395724E-2</v>
      </c>
    </row>
    <row r="29" spans="1:14" x14ac:dyDescent="0.25">
      <c r="A29" s="39" t="s">
        <v>43</v>
      </c>
      <c r="B29" s="112">
        <v>201912</v>
      </c>
      <c r="C29" s="48">
        <f t="shared" si="1"/>
        <v>958753</v>
      </c>
      <c r="D29" s="48">
        <v>578928</v>
      </c>
      <c r="E29" s="48">
        <v>379825</v>
      </c>
      <c r="F29" s="48">
        <f t="shared" si="2"/>
        <v>18451</v>
      </c>
      <c r="G29" s="48">
        <v>15334</v>
      </c>
      <c r="H29" s="48">
        <v>3117</v>
      </c>
      <c r="I29" s="49">
        <f t="shared" si="3"/>
        <v>1.9244789846811432E-2</v>
      </c>
      <c r="J29" s="49">
        <f t="shared" si="4"/>
        <v>2.6486886106735209E-2</v>
      </c>
      <c r="K29" s="49">
        <f t="shared" si="5"/>
        <v>8.2064108471006387E-3</v>
      </c>
      <c r="L29" s="51">
        <f t="shared" si="7"/>
        <v>-0.12777725252907252</v>
      </c>
      <c r="M29" s="51">
        <f t="shared" si="8"/>
        <v>-0.14383026242322725</v>
      </c>
      <c r="N29" s="51">
        <f t="shared" si="9"/>
        <v>-3.9149198520345256E-2</v>
      </c>
    </row>
    <row r="30" spans="1:14" x14ac:dyDescent="0.25">
      <c r="A30" s="39" t="s">
        <v>44</v>
      </c>
      <c r="B30" s="111">
        <v>202001</v>
      </c>
      <c r="C30" s="35">
        <f t="shared" si="1"/>
        <v>863021</v>
      </c>
      <c r="D30" s="35">
        <v>492740</v>
      </c>
      <c r="E30" s="35">
        <v>370281</v>
      </c>
      <c r="F30" s="35">
        <f t="shared" si="2"/>
        <v>16942</v>
      </c>
      <c r="G30" s="35">
        <v>12134</v>
      </c>
      <c r="H30" s="35">
        <v>4808</v>
      </c>
      <c r="I30" s="37">
        <f t="shared" si="3"/>
        <v>1.9631040264373636E-2</v>
      </c>
      <c r="J30" s="37">
        <f t="shared" si="4"/>
        <v>2.4625563177334903E-2</v>
      </c>
      <c r="K30" s="37">
        <f t="shared" si="5"/>
        <v>1.298473321612505E-2</v>
      </c>
      <c r="L30" s="41">
        <f t="shared" si="7"/>
        <v>-0.13059988710422332</v>
      </c>
      <c r="M30" s="41">
        <f t="shared" si="8"/>
        <v>-0.12992972895453894</v>
      </c>
      <c r="N30" s="41">
        <f t="shared" si="9"/>
        <v>-0.13228659086807434</v>
      </c>
    </row>
    <row r="31" spans="1:14" x14ac:dyDescent="0.25">
      <c r="A31" s="39" t="s">
        <v>33</v>
      </c>
      <c r="B31" s="111">
        <v>202002</v>
      </c>
      <c r="C31" s="35">
        <f t="shared" si="1"/>
        <v>860086</v>
      </c>
      <c r="D31" s="35">
        <v>488596</v>
      </c>
      <c r="E31" s="35">
        <v>371490</v>
      </c>
      <c r="F31" s="35">
        <f t="shared" si="2"/>
        <v>15033</v>
      </c>
      <c r="G31" s="35">
        <v>11462</v>
      </c>
      <c r="H31" s="35">
        <v>3571</v>
      </c>
      <c r="I31" s="37">
        <f t="shared" si="3"/>
        <v>1.7478484709668569E-2</v>
      </c>
      <c r="J31" s="37">
        <f t="shared" si="4"/>
        <v>2.3459054106050807E-2</v>
      </c>
      <c r="K31" s="37">
        <f t="shared" si="5"/>
        <v>9.6126409862984201E-3</v>
      </c>
      <c r="L31" s="41">
        <f t="shared" si="7"/>
        <v>-0.12216058394160584</v>
      </c>
      <c r="M31" s="41">
        <f t="shared" si="8"/>
        <v>-9.6911440277340055E-2</v>
      </c>
      <c r="N31" s="41">
        <f t="shared" si="9"/>
        <v>-0.19445071057974284</v>
      </c>
    </row>
    <row r="32" spans="1:14" x14ac:dyDescent="0.25">
      <c r="A32" s="39" t="s">
        <v>34</v>
      </c>
      <c r="B32" s="111">
        <v>202003</v>
      </c>
      <c r="C32" s="35">
        <f t="shared" si="1"/>
        <v>861276</v>
      </c>
      <c r="D32" s="35">
        <v>489367</v>
      </c>
      <c r="E32" s="35">
        <v>371909</v>
      </c>
      <c r="F32" s="35">
        <f t="shared" si="2"/>
        <v>13243</v>
      </c>
      <c r="G32" s="35">
        <v>10406</v>
      </c>
      <c r="H32" s="35">
        <v>2837</v>
      </c>
      <c r="I32" s="37">
        <f t="shared" si="3"/>
        <v>1.5376023481439167E-2</v>
      </c>
      <c r="J32" s="37">
        <f t="shared" si="4"/>
        <v>2.1264204574480913E-2</v>
      </c>
      <c r="K32" s="37">
        <f t="shared" si="5"/>
        <v>7.6282101266707718E-3</v>
      </c>
      <c r="L32" s="41">
        <f t="shared" si="7"/>
        <v>-0.20762280859211393</v>
      </c>
      <c r="M32" s="41">
        <f t="shared" si="8"/>
        <v>-0.18268928683631794</v>
      </c>
      <c r="N32" s="41">
        <f t="shared" si="9"/>
        <v>-0.28736498367244412</v>
      </c>
    </row>
    <row r="33" spans="1:14" x14ac:dyDescent="0.25">
      <c r="A33" s="39" t="s">
        <v>35</v>
      </c>
      <c r="B33" s="111">
        <v>202004</v>
      </c>
      <c r="C33" s="35">
        <f t="shared" si="1"/>
        <v>703469</v>
      </c>
      <c r="D33" s="35">
        <v>342086</v>
      </c>
      <c r="E33" s="35">
        <v>361383</v>
      </c>
      <c r="F33" s="35">
        <f t="shared" si="2"/>
        <v>7194</v>
      </c>
      <c r="G33" s="35">
        <v>5760</v>
      </c>
      <c r="H33" s="35">
        <v>1434</v>
      </c>
      <c r="I33" s="37">
        <f t="shared" si="3"/>
        <v>1.022646342624906E-2</v>
      </c>
      <c r="J33" s="37">
        <f t="shared" si="4"/>
        <v>1.6837871178592517E-2</v>
      </c>
      <c r="K33" s="37">
        <f t="shared" si="5"/>
        <v>3.9680892571039589E-3</v>
      </c>
      <c r="L33" s="41">
        <f t="shared" si="7"/>
        <v>-0.56929892833622697</v>
      </c>
      <c r="M33" s="41">
        <f t="shared" si="8"/>
        <v>-0.55462769659011835</v>
      </c>
      <c r="N33" s="41">
        <f t="shared" si="9"/>
        <v>-0.61962864721485411</v>
      </c>
    </row>
    <row r="34" spans="1:14" x14ac:dyDescent="0.25">
      <c r="A34" s="39" t="s">
        <v>36</v>
      </c>
      <c r="B34" s="111">
        <v>202005</v>
      </c>
      <c r="C34" s="35">
        <f t="shared" si="1"/>
        <v>743363</v>
      </c>
      <c r="D34" s="35">
        <v>377906</v>
      </c>
      <c r="E34" s="35">
        <v>365457</v>
      </c>
      <c r="F34" s="35">
        <f t="shared" si="2"/>
        <v>8135</v>
      </c>
      <c r="G34" s="35">
        <v>6460</v>
      </c>
      <c r="H34" s="35">
        <v>1675</v>
      </c>
      <c r="I34" s="37">
        <f t="shared" si="3"/>
        <v>1.0943509429444295E-2</v>
      </c>
      <c r="J34" s="37">
        <f t="shared" si="4"/>
        <v>1.7094198028081056E-2</v>
      </c>
      <c r="K34" s="37">
        <f t="shared" si="5"/>
        <v>4.5833025499579976E-3</v>
      </c>
      <c r="L34" s="41">
        <f t="shared" si="7"/>
        <v>-0.50168453292496173</v>
      </c>
      <c r="M34" s="41">
        <f t="shared" si="8"/>
        <v>-0.49472037543996872</v>
      </c>
      <c r="N34" s="41">
        <f t="shared" si="9"/>
        <v>-0.5268361581920904</v>
      </c>
    </row>
    <row r="35" spans="1:14" x14ac:dyDescent="0.25">
      <c r="A35" s="39" t="s">
        <v>37</v>
      </c>
      <c r="B35" s="111">
        <v>202006</v>
      </c>
      <c r="C35" s="35">
        <f t="shared" si="1"/>
        <v>802143</v>
      </c>
      <c r="D35" s="35">
        <v>431668</v>
      </c>
      <c r="E35" s="35">
        <v>370475</v>
      </c>
      <c r="F35" s="35">
        <f t="shared" si="2"/>
        <v>10401</v>
      </c>
      <c r="G35" s="35">
        <v>8059</v>
      </c>
      <c r="H35" s="35">
        <v>2342</v>
      </c>
      <c r="I35" s="37">
        <f t="shared" si="3"/>
        <v>1.296651594541123E-2</v>
      </c>
      <c r="J35" s="37">
        <f t="shared" si="4"/>
        <v>1.8669440403272886E-2</v>
      </c>
      <c r="K35" s="37">
        <f t="shared" si="5"/>
        <v>6.3216141440043186E-3</v>
      </c>
      <c r="L35" s="41">
        <f t="shared" si="7"/>
        <v>-0.33781116699560704</v>
      </c>
      <c r="M35" s="41">
        <f t="shared" si="8"/>
        <v>-0.35841095454183586</v>
      </c>
      <c r="N35" s="41">
        <f t="shared" si="9"/>
        <v>-0.25556261919898282</v>
      </c>
    </row>
    <row r="36" spans="1:14" x14ac:dyDescent="0.25">
      <c r="A36" s="39" t="s">
        <v>38</v>
      </c>
      <c r="B36" s="111">
        <v>202007</v>
      </c>
      <c r="C36" s="35">
        <f t="shared" si="1"/>
        <v>829352</v>
      </c>
      <c r="D36" s="35">
        <v>457003</v>
      </c>
      <c r="E36" s="35">
        <v>372349</v>
      </c>
      <c r="F36" s="35">
        <f t="shared" si="2"/>
        <v>12145</v>
      </c>
      <c r="G36" s="35">
        <v>9354</v>
      </c>
      <c r="H36" s="35">
        <v>2791</v>
      </c>
      <c r="I36" s="37">
        <f t="shared" si="3"/>
        <v>1.4643962997617417E-2</v>
      </c>
      <c r="J36" s="37">
        <f t="shared" si="4"/>
        <v>2.0468136970654461E-2</v>
      </c>
      <c r="K36" s="37">
        <f t="shared" si="5"/>
        <v>7.4956559571799572E-3</v>
      </c>
      <c r="L36" s="41">
        <f t="shared" si="7"/>
        <v>-0.31918829530803294</v>
      </c>
      <c r="M36" s="41">
        <f t="shared" si="8"/>
        <v>-0.34733463578007256</v>
      </c>
      <c r="N36" s="41">
        <f t="shared" si="9"/>
        <v>-0.20416310236669519</v>
      </c>
    </row>
    <row r="37" spans="1:14" x14ac:dyDescent="0.25">
      <c r="A37" s="39" t="s">
        <v>39</v>
      </c>
      <c r="B37" s="111">
        <v>202008</v>
      </c>
      <c r="C37" s="35">
        <f t="shared" si="1"/>
        <v>810612</v>
      </c>
      <c r="D37" s="35">
        <v>439562</v>
      </c>
      <c r="E37" s="35">
        <v>371050</v>
      </c>
      <c r="F37" s="35">
        <f t="shared" si="2"/>
        <v>10857</v>
      </c>
      <c r="G37" s="35">
        <v>8478</v>
      </c>
      <c r="H37" s="35">
        <v>2379</v>
      </c>
      <c r="I37" s="37">
        <f t="shared" si="3"/>
        <v>1.3393584106822993E-2</v>
      </c>
      <c r="J37" s="37">
        <f t="shared" si="4"/>
        <v>1.9287381529795568E-2</v>
      </c>
      <c r="K37" s="37">
        <f t="shared" si="5"/>
        <v>6.4115348335803801E-3</v>
      </c>
      <c r="L37" s="41">
        <f t="shared" si="7"/>
        <v>-0.23282928208027134</v>
      </c>
      <c r="M37" s="41">
        <f t="shared" si="8"/>
        <v>-0.25598946906537956</v>
      </c>
      <c r="N37" s="41">
        <f t="shared" si="9"/>
        <v>-0.13710554951033732</v>
      </c>
    </row>
    <row r="38" spans="1:14" x14ac:dyDescent="0.25">
      <c r="A38" s="39" t="s">
        <v>40</v>
      </c>
      <c r="B38" s="111">
        <v>202009</v>
      </c>
      <c r="C38" s="35">
        <f t="shared" si="1"/>
        <v>831057</v>
      </c>
      <c r="D38" s="35">
        <v>456853</v>
      </c>
      <c r="E38" s="35">
        <v>374204</v>
      </c>
      <c r="F38" s="35">
        <f t="shared" si="2"/>
        <v>12262</v>
      </c>
      <c r="G38" s="35">
        <v>9435</v>
      </c>
      <c r="H38" s="35">
        <v>2827</v>
      </c>
      <c r="I38" s="37">
        <f t="shared" si="3"/>
        <v>1.475470394930793E-2</v>
      </c>
      <c r="J38" s="37">
        <f t="shared" si="4"/>
        <v>2.0652157258461694E-2</v>
      </c>
      <c r="K38" s="37">
        <f t="shared" si="5"/>
        <v>7.5547027824395246E-3</v>
      </c>
      <c r="L38" s="41">
        <f t="shared" si="7"/>
        <v>-0.19158755274261605</v>
      </c>
      <c r="M38" s="41">
        <f t="shared" si="8"/>
        <v>-0.21876293781568271</v>
      </c>
      <c r="N38" s="41">
        <f t="shared" si="9"/>
        <v>-8.5409252669039148E-2</v>
      </c>
    </row>
    <row r="39" spans="1:14" x14ac:dyDescent="0.25">
      <c r="A39" s="39" t="s">
        <v>41</v>
      </c>
      <c r="B39" s="111">
        <v>202010</v>
      </c>
      <c r="C39" s="35">
        <f t="shared" si="1"/>
        <v>847427</v>
      </c>
      <c r="D39" s="35">
        <v>473059</v>
      </c>
      <c r="E39" s="35">
        <v>374368</v>
      </c>
      <c r="F39" s="35">
        <f t="shared" si="2"/>
        <v>14541</v>
      </c>
      <c r="G39" s="35">
        <v>11573</v>
      </c>
      <c r="H39" s="35">
        <v>2968</v>
      </c>
      <c r="I39" s="37">
        <f t="shared" si="3"/>
        <v>1.7159000126264562E-2</v>
      </c>
      <c r="J39" s="37">
        <f t="shared" si="4"/>
        <v>2.4464178886777335E-2</v>
      </c>
      <c r="K39" s="37">
        <f t="shared" si="5"/>
        <v>7.9280280365843243E-3</v>
      </c>
      <c r="L39" s="41">
        <f t="shared" si="7"/>
        <v>-0.18923891831614162</v>
      </c>
      <c r="M39" s="41">
        <f t="shared" si="8"/>
        <v>-0.19598443796026122</v>
      </c>
      <c r="N39" s="41">
        <f t="shared" si="9"/>
        <v>-0.16181869528381812</v>
      </c>
    </row>
    <row r="40" spans="1:14" x14ac:dyDescent="0.25">
      <c r="A40" s="39" t="s">
        <v>42</v>
      </c>
      <c r="B40" s="111">
        <v>202011</v>
      </c>
      <c r="C40" s="35">
        <f t="shared" si="1"/>
        <v>854647</v>
      </c>
      <c r="D40" s="35">
        <v>479355</v>
      </c>
      <c r="E40" s="35">
        <v>375292</v>
      </c>
      <c r="F40" s="35">
        <f t="shared" si="2"/>
        <v>13471</v>
      </c>
      <c r="G40" s="35">
        <v>10856</v>
      </c>
      <c r="H40" s="35">
        <v>2615</v>
      </c>
      <c r="I40" s="37">
        <f t="shared" si="3"/>
        <v>1.576206316760019E-2</v>
      </c>
      <c r="J40" s="37">
        <f t="shared" si="4"/>
        <v>2.2647098705552253E-2</v>
      </c>
      <c r="K40" s="37">
        <f t="shared" si="5"/>
        <v>6.9679076559052682E-3</v>
      </c>
      <c r="L40" s="41">
        <f t="shared" si="7"/>
        <v>-0.14502411779639501</v>
      </c>
      <c r="M40" s="41">
        <f t="shared" si="8"/>
        <v>-0.14310521745994159</v>
      </c>
      <c r="N40" s="41">
        <f t="shared" si="9"/>
        <v>-0.15289925494007126</v>
      </c>
    </row>
    <row r="41" spans="1:14" x14ac:dyDescent="0.25">
      <c r="A41" s="39" t="s">
        <v>43</v>
      </c>
      <c r="B41" s="112">
        <v>202012</v>
      </c>
      <c r="C41" s="48">
        <f t="shared" si="1"/>
        <v>906651</v>
      </c>
      <c r="D41" s="48">
        <v>526670</v>
      </c>
      <c r="E41" s="48">
        <v>379981</v>
      </c>
      <c r="F41" s="48">
        <f t="shared" si="2"/>
        <v>16126</v>
      </c>
      <c r="G41" s="48">
        <v>13393</v>
      </c>
      <c r="H41" s="48">
        <v>2733</v>
      </c>
      <c r="I41" s="49">
        <f t="shared" si="3"/>
        <v>1.778633674920118E-2</v>
      </c>
      <c r="J41" s="49">
        <f t="shared" si="4"/>
        <v>2.5429585888696905E-2</v>
      </c>
      <c r="K41" s="49">
        <f t="shared" si="5"/>
        <v>7.1924648864022146E-3</v>
      </c>
      <c r="L41" s="51">
        <f t="shared" si="7"/>
        <v>-0.12600943038317705</v>
      </c>
      <c r="M41" s="51">
        <f t="shared" si="8"/>
        <v>-0.12658145298030521</v>
      </c>
      <c r="N41" s="51">
        <f t="shared" si="9"/>
        <v>-0.12319538017324351</v>
      </c>
    </row>
    <row r="42" spans="1:14" x14ac:dyDescent="0.25">
      <c r="A42" s="39" t="s">
        <v>44</v>
      </c>
      <c r="B42" s="111">
        <v>202101</v>
      </c>
      <c r="C42" s="35">
        <f t="shared" si="1"/>
        <v>791117</v>
      </c>
      <c r="D42" s="35">
        <v>421665</v>
      </c>
      <c r="E42" s="35">
        <v>369452</v>
      </c>
      <c r="F42" s="35">
        <f t="shared" si="2"/>
        <v>11830</v>
      </c>
      <c r="G42" s="35">
        <v>8655</v>
      </c>
      <c r="H42" s="35">
        <v>3175</v>
      </c>
      <c r="I42" s="37">
        <f t="shared" si="3"/>
        <v>1.4953540373926991E-2</v>
      </c>
      <c r="J42" s="37">
        <f t="shared" si="4"/>
        <v>2.0525772829141618E-2</v>
      </c>
      <c r="K42" s="37">
        <f t="shared" si="5"/>
        <v>8.5938092093154183E-3</v>
      </c>
      <c r="L42" s="41">
        <f t="shared" si="7"/>
        <v>-0.30173533231023492</v>
      </c>
      <c r="M42" s="41">
        <f t="shared" si="8"/>
        <v>-0.28671501565848029</v>
      </c>
      <c r="N42" s="41">
        <f t="shared" si="9"/>
        <v>-0.33964226289517468</v>
      </c>
    </row>
    <row r="43" spans="1:14" x14ac:dyDescent="0.25">
      <c r="A43" s="39" t="s">
        <v>33</v>
      </c>
      <c r="B43" s="111">
        <v>202102</v>
      </c>
      <c r="C43" s="35">
        <f t="shared" si="1"/>
        <v>744708</v>
      </c>
      <c r="D43" s="35">
        <v>375049</v>
      </c>
      <c r="E43" s="35">
        <v>369659</v>
      </c>
      <c r="F43" s="35">
        <f t="shared" si="2"/>
        <v>9199</v>
      </c>
      <c r="G43" s="35">
        <v>6654</v>
      </c>
      <c r="H43" s="35">
        <v>2545</v>
      </c>
      <c r="I43" s="37">
        <f t="shared" si="3"/>
        <v>1.2352492520558393E-2</v>
      </c>
      <c r="J43" s="37">
        <f t="shared" si="4"/>
        <v>1.7741681753584197E-2</v>
      </c>
      <c r="K43" s="37">
        <f t="shared" si="5"/>
        <v>6.8847234884041779E-3</v>
      </c>
      <c r="L43" s="41">
        <f t="shared" si="7"/>
        <v>-0.38807955830506219</v>
      </c>
      <c r="M43" s="41">
        <f t="shared" si="8"/>
        <v>-0.41947304135403946</v>
      </c>
      <c r="N43" s="41">
        <f t="shared" si="9"/>
        <v>-0.28731447773732849</v>
      </c>
    </row>
    <row r="44" spans="1:14" x14ac:dyDescent="0.25">
      <c r="A44" s="39" t="s">
        <v>34</v>
      </c>
      <c r="B44" s="111">
        <v>202103</v>
      </c>
      <c r="C44" s="35">
        <f t="shared" si="1"/>
        <v>805681</v>
      </c>
      <c r="D44" s="35">
        <v>430305</v>
      </c>
      <c r="E44" s="35">
        <v>375376</v>
      </c>
      <c r="F44" s="35">
        <f t="shared" si="2"/>
        <v>8984</v>
      </c>
      <c r="G44" s="35">
        <v>5975</v>
      </c>
      <c r="H44" s="35">
        <v>3009</v>
      </c>
      <c r="I44" s="37">
        <f t="shared" si="3"/>
        <v>1.1150815273042309E-2</v>
      </c>
      <c r="J44" s="37">
        <f t="shared" si="4"/>
        <v>1.3885499819895191E-2</v>
      </c>
      <c r="K44" s="37">
        <f t="shared" si="5"/>
        <v>8.0159626614381314E-3</v>
      </c>
      <c r="L44" s="41">
        <f t="shared" si="7"/>
        <v>-0.32160386619346071</v>
      </c>
      <c r="M44" s="41">
        <f t="shared" si="8"/>
        <v>-0.42581203152027675</v>
      </c>
      <c r="N44" s="41">
        <f t="shared" si="9"/>
        <v>6.0627423334508282E-2</v>
      </c>
    </row>
    <row r="45" spans="1:14" x14ac:dyDescent="0.25">
      <c r="A45" s="39" t="s">
        <v>35</v>
      </c>
      <c r="B45" s="111">
        <v>202104</v>
      </c>
      <c r="C45" s="35">
        <f t="shared" si="1"/>
        <v>830874</v>
      </c>
      <c r="D45" s="35">
        <v>453279</v>
      </c>
      <c r="E45" s="35">
        <v>377595</v>
      </c>
      <c r="F45" s="35">
        <f t="shared" si="2"/>
        <v>12030</v>
      </c>
      <c r="G45" s="35">
        <v>8873</v>
      </c>
      <c r="H45" s="35">
        <v>3157</v>
      </c>
      <c r="I45" s="37">
        <f t="shared" si="3"/>
        <v>1.4478729626874833E-2</v>
      </c>
      <c r="J45" s="37">
        <f t="shared" si="4"/>
        <v>1.9575140255780655E-2</v>
      </c>
      <c r="K45" s="37">
        <f t="shared" si="5"/>
        <v>8.3608098624187287E-3</v>
      </c>
      <c r="L45" s="41">
        <f t="shared" si="7"/>
        <v>0.67222685571309426</v>
      </c>
      <c r="M45" s="41">
        <f t="shared" si="8"/>
        <v>0.54045138888888888</v>
      </c>
      <c r="N45" s="41">
        <f t="shared" si="9"/>
        <v>1.201534170153417</v>
      </c>
    </row>
    <row r="46" spans="1:14" x14ac:dyDescent="0.25">
      <c r="A46" s="39" t="s">
        <v>36</v>
      </c>
      <c r="B46" s="111">
        <v>202105</v>
      </c>
      <c r="C46" s="35">
        <f t="shared" si="1"/>
        <v>875352</v>
      </c>
      <c r="D46" s="35">
        <v>492329</v>
      </c>
      <c r="E46" s="35">
        <v>383023</v>
      </c>
      <c r="F46" s="35">
        <f t="shared" si="2"/>
        <v>14500</v>
      </c>
      <c r="G46" s="35">
        <v>11042</v>
      </c>
      <c r="H46" s="35">
        <v>3458</v>
      </c>
      <c r="I46" s="37">
        <f t="shared" si="3"/>
        <v>1.6564764803187745E-2</v>
      </c>
      <c r="J46" s="37">
        <f t="shared" si="4"/>
        <v>2.2428091784152466E-2</v>
      </c>
      <c r="K46" s="37">
        <f t="shared" si="5"/>
        <v>9.0281784644786339E-3</v>
      </c>
      <c r="L46" s="41">
        <f t="shared" si="7"/>
        <v>0.7824216349108789</v>
      </c>
      <c r="M46" s="41">
        <f t="shared" si="8"/>
        <v>0.70928792569659438</v>
      </c>
      <c r="N46" s="41">
        <f t="shared" si="9"/>
        <v>1.0644776119402986</v>
      </c>
    </row>
    <row r="47" spans="1:14" x14ac:dyDescent="0.25">
      <c r="A47" s="39" t="s">
        <v>37</v>
      </c>
      <c r="B47" s="111">
        <v>202106</v>
      </c>
      <c r="C47" s="35">
        <f t="shared" si="1"/>
        <v>892597</v>
      </c>
      <c r="D47" s="35">
        <v>507434</v>
      </c>
      <c r="E47" s="35">
        <v>385163</v>
      </c>
      <c r="F47" s="35">
        <f t="shared" si="2"/>
        <v>14570</v>
      </c>
      <c r="G47" s="35">
        <v>11667</v>
      </c>
      <c r="H47" s="35">
        <v>2903</v>
      </c>
      <c r="I47" s="37">
        <f t="shared" si="3"/>
        <v>1.6323155914707309E-2</v>
      </c>
      <c r="J47" s="37">
        <f t="shared" si="4"/>
        <v>2.2992152674042338E-2</v>
      </c>
      <c r="K47" s="37">
        <f t="shared" si="5"/>
        <v>7.5370687215542513E-3</v>
      </c>
      <c r="L47" s="41">
        <f t="shared" si="7"/>
        <v>0.4008268435727334</v>
      </c>
      <c r="M47" s="41">
        <f t="shared" si="8"/>
        <v>0.44769822558630101</v>
      </c>
      <c r="N47" s="41">
        <f t="shared" si="9"/>
        <v>0.23953885567890693</v>
      </c>
    </row>
    <row r="48" spans="1:14" x14ac:dyDescent="0.25">
      <c r="A48" s="39" t="s">
        <v>38</v>
      </c>
      <c r="B48" s="111">
        <v>202107</v>
      </c>
      <c r="C48" s="35">
        <f t="shared" si="1"/>
        <v>879609</v>
      </c>
      <c r="D48" s="35">
        <v>497806</v>
      </c>
      <c r="E48" s="35">
        <v>381803</v>
      </c>
      <c r="F48" s="35">
        <f t="shared" si="2"/>
        <v>14688</v>
      </c>
      <c r="G48" s="35">
        <v>11866</v>
      </c>
      <c r="H48" s="35">
        <v>2822</v>
      </c>
      <c r="I48" s="37">
        <f t="shared" si="3"/>
        <v>1.6698328461850664E-2</v>
      </c>
      <c r="J48" s="37">
        <f t="shared" si="4"/>
        <v>2.3836594978766827E-2</v>
      </c>
      <c r="K48" s="37">
        <f t="shared" si="5"/>
        <v>7.3912462709826796E-3</v>
      </c>
      <c r="L48" s="41">
        <f t="shared" si="7"/>
        <v>0.20938657883902842</v>
      </c>
      <c r="M48" s="41">
        <f t="shared" si="8"/>
        <v>0.26854821466752193</v>
      </c>
      <c r="N48" s="41">
        <f t="shared" si="9"/>
        <v>1.1107130060910068E-2</v>
      </c>
    </row>
    <row r="49" spans="1:14" x14ac:dyDescent="0.25">
      <c r="A49" s="39" t="s">
        <v>39</v>
      </c>
      <c r="B49" s="111">
        <v>202108</v>
      </c>
      <c r="C49" s="35">
        <f t="shared" si="1"/>
        <v>849602</v>
      </c>
      <c r="D49" s="35">
        <v>466973</v>
      </c>
      <c r="E49" s="35">
        <v>382629</v>
      </c>
      <c r="F49" s="35">
        <f t="shared" si="2"/>
        <v>10393</v>
      </c>
      <c r="G49" s="35">
        <v>8088</v>
      </c>
      <c r="H49" s="35">
        <v>2305</v>
      </c>
      <c r="I49" s="37">
        <f t="shared" si="3"/>
        <v>1.2232786645982471E-2</v>
      </c>
      <c r="J49" s="37">
        <f t="shared" si="4"/>
        <v>1.7320059189717608E-2</v>
      </c>
      <c r="K49" s="37">
        <f t="shared" si="5"/>
        <v>6.0241121295040367E-3</v>
      </c>
      <c r="L49" s="41">
        <f t="shared" si="7"/>
        <v>-4.2737404439532098E-2</v>
      </c>
      <c r="M49" s="41">
        <f t="shared" si="8"/>
        <v>-4.600141542816702E-2</v>
      </c>
      <c r="N49" s="41">
        <f t="shared" si="9"/>
        <v>-3.1105506515342583E-2</v>
      </c>
    </row>
    <row r="50" spans="1:14" x14ac:dyDescent="0.25">
      <c r="A50" s="39" t="s">
        <v>40</v>
      </c>
      <c r="L50" s="40"/>
    </row>
    <row r="51" spans="1:14" x14ac:dyDescent="0.25">
      <c r="A51" s="39" t="s">
        <v>35</v>
      </c>
      <c r="B51" s="114" t="s">
        <v>144</v>
      </c>
    </row>
  </sheetData>
  <mergeCells count="5">
    <mergeCell ref="L3:N3"/>
    <mergeCell ref="I3:K3"/>
    <mergeCell ref="F3:H3"/>
    <mergeCell ref="C3:E3"/>
    <mergeCell ref="B3:B5"/>
  </mergeCells>
  <phoneticPr fontId="17" type="noConversion"/>
  <hyperlinks>
    <hyperlink ref="O1" location="Indice!A1" display="Indice" xr:uid="{C9613200-002C-402C-A1B3-D4D108B5CFB9}"/>
    <hyperlink ref="B1" location="'Dados FJ'!A1" display="Empresas ativas, Nascimentos, Taxas de natalidade e Taxas de variação homóloga das Empresas, por Forma jurídica, 2018-2021" xr:uid="{9F50C13E-62C1-4B95-B1F5-4886FC2C8893}"/>
  </hyperlinks>
  <pageMargins left="0.7" right="0.7" top="0.75" bottom="0.75" header="0.3" footer="0.3"/>
  <pageSetup paperSize="9" scale="64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0B040-9271-49DC-9358-04BE90183A8D}">
  <sheetPr>
    <tabColor rgb="FF892F69"/>
  </sheetPr>
  <dimension ref="A1:AR52"/>
  <sheetViews>
    <sheetView showGridLines="0" zoomScaleNormal="100" workbookViewId="0">
      <selection activeCell="O1" sqref="O1"/>
    </sheetView>
  </sheetViews>
  <sheetFormatPr defaultRowHeight="15" x14ac:dyDescent="0.25"/>
  <cols>
    <col min="1" max="1" width="5" style="32" customWidth="1"/>
    <col min="2" max="2" width="9.140625" style="113"/>
    <col min="3" max="3" width="9.140625" style="32"/>
    <col min="4" max="4" width="10.140625" style="32" customWidth="1"/>
    <col min="5" max="5" width="9.7109375" style="32" customWidth="1"/>
    <col min="6" max="6" width="10.140625" style="32" customWidth="1"/>
    <col min="7" max="7" width="9.140625" style="32"/>
    <col min="8" max="8" width="12" style="32" customWidth="1"/>
    <col min="9" max="10" width="10.85546875" style="32" customWidth="1"/>
    <col min="11" max="11" width="9.140625" style="32"/>
    <col min="12" max="12" width="13.85546875" style="32" customWidth="1"/>
    <col min="13" max="13" width="9.140625" style="32"/>
    <col min="14" max="14" width="10.140625" style="32" customWidth="1"/>
    <col min="15" max="15" width="9.7109375" style="32" customWidth="1"/>
    <col min="16" max="16" width="10.140625" style="32" customWidth="1"/>
    <col min="17" max="17" width="9.140625" style="32"/>
    <col min="18" max="18" width="12" style="32" customWidth="1"/>
    <col min="19" max="20" width="10.85546875" style="32" customWidth="1"/>
    <col min="21" max="21" width="9.140625" style="32"/>
    <col min="22" max="22" width="13.85546875" style="32" customWidth="1"/>
    <col min="23" max="23" width="9.140625" style="32"/>
    <col min="24" max="24" width="10.140625" style="32" customWidth="1"/>
    <col min="25" max="25" width="9.7109375" style="32" customWidth="1"/>
    <col min="26" max="26" width="10.140625" style="32" customWidth="1"/>
    <col min="27" max="27" width="9.140625" style="32"/>
    <col min="28" max="28" width="12" style="32" customWidth="1"/>
    <col min="29" max="30" width="10.85546875" style="32" customWidth="1"/>
    <col min="31" max="31" width="9.140625" style="32"/>
    <col min="32" max="32" width="13.85546875" style="32" customWidth="1"/>
    <col min="33" max="33" width="9.140625" style="32"/>
    <col min="34" max="34" width="10.140625" style="32" customWidth="1"/>
    <col min="35" max="35" width="9.7109375" style="32" customWidth="1"/>
    <col min="36" max="36" width="10.140625" style="32" customWidth="1"/>
    <col min="37" max="37" width="9.140625" style="32"/>
    <col min="38" max="38" width="12" style="32" customWidth="1"/>
    <col min="39" max="40" width="10.85546875" style="32" customWidth="1"/>
    <col min="41" max="41" width="9.140625" style="32"/>
    <col min="42" max="42" width="13.85546875" style="32" customWidth="1"/>
    <col min="43" max="16384" width="9.140625" style="32"/>
  </cols>
  <sheetData>
    <row r="1" spans="1:44" x14ac:dyDescent="0.25">
      <c r="A1" s="69"/>
      <c r="B1" s="115" t="s">
        <v>135</v>
      </c>
      <c r="C1" s="42"/>
      <c r="D1" s="43"/>
      <c r="E1" s="42"/>
      <c r="F1" s="46"/>
      <c r="G1" s="42"/>
      <c r="H1" s="42"/>
      <c r="I1" s="42"/>
      <c r="J1" s="42"/>
      <c r="K1" s="42"/>
      <c r="L1" s="42"/>
      <c r="O1" s="44" t="s">
        <v>124</v>
      </c>
    </row>
    <row r="2" spans="1:44" x14ac:dyDescent="0.25">
      <c r="A2" s="44"/>
    </row>
    <row r="3" spans="1:44" ht="15.75" thickBot="1" x14ac:dyDescent="0.3">
      <c r="B3" s="110"/>
      <c r="C3" s="137" t="s">
        <v>123</v>
      </c>
      <c r="D3" s="137"/>
      <c r="E3" s="137"/>
      <c r="F3" s="137"/>
      <c r="G3" s="137"/>
      <c r="H3" s="137"/>
      <c r="I3" s="137"/>
      <c r="J3" s="137"/>
      <c r="K3" s="137"/>
      <c r="L3" s="137"/>
      <c r="M3" s="132" t="s">
        <v>58</v>
      </c>
      <c r="N3" s="133"/>
      <c r="O3" s="133"/>
      <c r="P3" s="133"/>
      <c r="Q3" s="133"/>
      <c r="R3" s="133"/>
      <c r="S3" s="133"/>
      <c r="T3" s="133"/>
      <c r="U3" s="133"/>
      <c r="V3" s="134"/>
      <c r="W3" s="132" t="s">
        <v>32</v>
      </c>
      <c r="X3" s="133"/>
      <c r="Y3" s="133"/>
      <c r="Z3" s="133"/>
      <c r="AA3" s="133"/>
      <c r="AB3" s="133"/>
      <c r="AC3" s="133"/>
      <c r="AD3" s="133"/>
      <c r="AE3" s="133"/>
      <c r="AF3" s="134"/>
      <c r="AG3" s="132" t="s">
        <v>143</v>
      </c>
      <c r="AH3" s="133"/>
      <c r="AI3" s="133"/>
      <c r="AJ3" s="133"/>
      <c r="AK3" s="133"/>
      <c r="AL3" s="133"/>
      <c r="AM3" s="133"/>
      <c r="AN3" s="133"/>
      <c r="AO3" s="133"/>
      <c r="AP3" s="133"/>
    </row>
    <row r="4" spans="1:44" ht="34.5" thickBot="1" x14ac:dyDescent="0.3">
      <c r="A4" s="42"/>
      <c r="B4" s="131" t="s">
        <v>29</v>
      </c>
      <c r="C4" s="135" t="s">
        <v>2</v>
      </c>
      <c r="D4" s="45" t="s">
        <v>47</v>
      </c>
      <c r="E4" s="45" t="s">
        <v>62</v>
      </c>
      <c r="F4" s="45" t="s">
        <v>48</v>
      </c>
      <c r="G4" s="45" t="s">
        <v>60</v>
      </c>
      <c r="H4" s="45" t="s">
        <v>23</v>
      </c>
      <c r="I4" s="45" t="s">
        <v>24</v>
      </c>
      <c r="J4" s="45" t="s">
        <v>61</v>
      </c>
      <c r="K4" s="45" t="s">
        <v>45</v>
      </c>
      <c r="L4" s="102" t="s">
        <v>46</v>
      </c>
      <c r="M4" s="135" t="s">
        <v>2</v>
      </c>
      <c r="N4" s="45" t="s">
        <v>47</v>
      </c>
      <c r="O4" s="45" t="s">
        <v>62</v>
      </c>
      <c r="P4" s="45" t="s">
        <v>48</v>
      </c>
      <c r="Q4" s="45" t="s">
        <v>60</v>
      </c>
      <c r="R4" s="45" t="s">
        <v>23</v>
      </c>
      <c r="S4" s="45" t="s">
        <v>24</v>
      </c>
      <c r="T4" s="45" t="s">
        <v>61</v>
      </c>
      <c r="U4" s="45" t="s">
        <v>45</v>
      </c>
      <c r="V4" s="102" t="s">
        <v>46</v>
      </c>
      <c r="W4" s="135" t="s">
        <v>2</v>
      </c>
      <c r="X4" s="45" t="s">
        <v>47</v>
      </c>
      <c r="Y4" s="45" t="s">
        <v>62</v>
      </c>
      <c r="Z4" s="45" t="s">
        <v>48</v>
      </c>
      <c r="AA4" s="45" t="s">
        <v>60</v>
      </c>
      <c r="AB4" s="45" t="s">
        <v>23</v>
      </c>
      <c r="AC4" s="45" t="s">
        <v>24</v>
      </c>
      <c r="AD4" s="45" t="s">
        <v>61</v>
      </c>
      <c r="AE4" s="45" t="s">
        <v>45</v>
      </c>
      <c r="AF4" s="102" t="s">
        <v>46</v>
      </c>
      <c r="AG4" s="135" t="s">
        <v>2</v>
      </c>
      <c r="AH4" s="45" t="s">
        <v>47</v>
      </c>
      <c r="AI4" s="45" t="s">
        <v>62</v>
      </c>
      <c r="AJ4" s="45" t="s">
        <v>48</v>
      </c>
      <c r="AK4" s="45" t="s">
        <v>60</v>
      </c>
      <c r="AL4" s="45" t="s">
        <v>23</v>
      </c>
      <c r="AM4" s="45" t="s">
        <v>24</v>
      </c>
      <c r="AN4" s="45" t="s">
        <v>61</v>
      </c>
      <c r="AO4" s="45" t="s">
        <v>45</v>
      </c>
      <c r="AP4" s="102" t="s">
        <v>46</v>
      </c>
    </row>
    <row r="5" spans="1:44" ht="15.75" thickBot="1" x14ac:dyDescent="0.3">
      <c r="A5" s="36"/>
      <c r="B5" s="130"/>
      <c r="C5" s="136"/>
      <c r="D5" s="45" t="s">
        <v>49</v>
      </c>
      <c r="E5" s="45" t="s">
        <v>55</v>
      </c>
      <c r="F5" s="45" t="s">
        <v>56</v>
      </c>
      <c r="G5" s="45" t="s">
        <v>50</v>
      </c>
      <c r="H5" s="45" t="s">
        <v>51</v>
      </c>
      <c r="I5" s="45" t="s">
        <v>52</v>
      </c>
      <c r="J5" s="45" t="s">
        <v>53</v>
      </c>
      <c r="K5" s="45" t="s">
        <v>54</v>
      </c>
      <c r="L5" s="102" t="s">
        <v>57</v>
      </c>
      <c r="M5" s="136"/>
      <c r="N5" s="45" t="s">
        <v>49</v>
      </c>
      <c r="O5" s="45" t="s">
        <v>55</v>
      </c>
      <c r="P5" s="45" t="s">
        <v>56</v>
      </c>
      <c r="Q5" s="45" t="s">
        <v>50</v>
      </c>
      <c r="R5" s="45" t="s">
        <v>51</v>
      </c>
      <c r="S5" s="45" t="s">
        <v>52</v>
      </c>
      <c r="T5" s="45" t="s">
        <v>53</v>
      </c>
      <c r="U5" s="45" t="s">
        <v>54</v>
      </c>
      <c r="V5" s="102" t="s">
        <v>57</v>
      </c>
      <c r="W5" s="136"/>
      <c r="X5" s="45" t="s">
        <v>49</v>
      </c>
      <c r="Y5" s="45" t="s">
        <v>55</v>
      </c>
      <c r="Z5" s="45" t="s">
        <v>56</v>
      </c>
      <c r="AA5" s="45" t="s">
        <v>50</v>
      </c>
      <c r="AB5" s="45" t="s">
        <v>51</v>
      </c>
      <c r="AC5" s="45" t="s">
        <v>52</v>
      </c>
      <c r="AD5" s="45" t="s">
        <v>53</v>
      </c>
      <c r="AE5" s="45" t="s">
        <v>54</v>
      </c>
      <c r="AF5" s="102" t="s">
        <v>57</v>
      </c>
      <c r="AG5" s="136"/>
      <c r="AH5" s="45" t="s">
        <v>49</v>
      </c>
      <c r="AI5" s="45" t="s">
        <v>55</v>
      </c>
      <c r="AJ5" s="45" t="s">
        <v>56</v>
      </c>
      <c r="AK5" s="45" t="s">
        <v>50</v>
      </c>
      <c r="AL5" s="45" t="s">
        <v>51</v>
      </c>
      <c r="AM5" s="45" t="s">
        <v>52</v>
      </c>
      <c r="AN5" s="45" t="s">
        <v>53</v>
      </c>
      <c r="AO5" s="45" t="s">
        <v>54</v>
      </c>
      <c r="AP5" s="102" t="s">
        <v>57</v>
      </c>
      <c r="AR5" s="42"/>
    </row>
    <row r="6" spans="1:44" x14ac:dyDescent="0.25">
      <c r="A6" s="36"/>
      <c r="B6" s="130"/>
      <c r="C6" s="107" t="s">
        <v>127</v>
      </c>
      <c r="D6" s="107" t="s">
        <v>127</v>
      </c>
      <c r="E6" s="107" t="s">
        <v>127</v>
      </c>
      <c r="F6" s="107" t="s">
        <v>127</v>
      </c>
      <c r="G6" s="107" t="s">
        <v>127</v>
      </c>
      <c r="H6" s="107" t="s">
        <v>127</v>
      </c>
      <c r="I6" s="107" t="s">
        <v>127</v>
      </c>
      <c r="J6" s="107" t="s">
        <v>127</v>
      </c>
      <c r="K6" s="107" t="s">
        <v>127</v>
      </c>
      <c r="L6" s="107" t="s">
        <v>127</v>
      </c>
      <c r="M6" s="107" t="s">
        <v>127</v>
      </c>
      <c r="N6" s="107" t="s">
        <v>127</v>
      </c>
      <c r="O6" s="107" t="s">
        <v>127</v>
      </c>
      <c r="P6" s="107" t="s">
        <v>127</v>
      </c>
      <c r="Q6" s="107" t="s">
        <v>127</v>
      </c>
      <c r="R6" s="107" t="s">
        <v>127</v>
      </c>
      <c r="S6" s="107" t="s">
        <v>127</v>
      </c>
      <c r="T6" s="107" t="s">
        <v>127</v>
      </c>
      <c r="U6" s="107" t="s">
        <v>127</v>
      </c>
      <c r="V6" s="107" t="s">
        <v>127</v>
      </c>
      <c r="W6" s="107" t="s">
        <v>128</v>
      </c>
      <c r="X6" s="107" t="s">
        <v>128</v>
      </c>
      <c r="Y6" s="107" t="s">
        <v>128</v>
      </c>
      <c r="Z6" s="107" t="s">
        <v>128</v>
      </c>
      <c r="AA6" s="107" t="s">
        <v>128</v>
      </c>
      <c r="AB6" s="107" t="s">
        <v>128</v>
      </c>
      <c r="AC6" s="107" t="s">
        <v>128</v>
      </c>
      <c r="AD6" s="107" t="s">
        <v>128</v>
      </c>
      <c r="AE6" s="107" t="s">
        <v>128</v>
      </c>
      <c r="AF6" s="107" t="s">
        <v>128</v>
      </c>
      <c r="AG6" s="107" t="s">
        <v>128</v>
      </c>
      <c r="AH6" s="107" t="s">
        <v>128</v>
      </c>
      <c r="AI6" s="107" t="s">
        <v>128</v>
      </c>
      <c r="AJ6" s="107" t="s">
        <v>128</v>
      </c>
      <c r="AK6" s="107" t="s">
        <v>128</v>
      </c>
      <c r="AL6" s="107" t="s">
        <v>128</v>
      </c>
      <c r="AM6" s="107" t="s">
        <v>128</v>
      </c>
      <c r="AN6" s="107" t="s">
        <v>128</v>
      </c>
      <c r="AO6" s="107" t="s">
        <v>128</v>
      </c>
      <c r="AP6" s="107" t="s">
        <v>128</v>
      </c>
      <c r="AR6" s="42"/>
    </row>
    <row r="7" spans="1:44" x14ac:dyDescent="0.25">
      <c r="A7" s="39" t="s">
        <v>122</v>
      </c>
      <c r="B7" s="111">
        <v>201801</v>
      </c>
      <c r="C7" s="35">
        <v>794236</v>
      </c>
      <c r="D7" s="35">
        <v>49383</v>
      </c>
      <c r="E7" s="35">
        <v>58032</v>
      </c>
      <c r="F7" s="35">
        <v>77064</v>
      </c>
      <c r="G7" s="35">
        <v>164908</v>
      </c>
      <c r="H7" s="35">
        <v>20329</v>
      </c>
      <c r="I7" s="35">
        <v>73677</v>
      </c>
      <c r="J7" s="35">
        <v>12842</v>
      </c>
      <c r="K7" s="35">
        <v>9748</v>
      </c>
      <c r="L7" s="35">
        <v>328253</v>
      </c>
      <c r="M7" s="35">
        <v>17635</v>
      </c>
      <c r="N7" s="35">
        <v>1010</v>
      </c>
      <c r="O7" s="35">
        <v>761</v>
      </c>
      <c r="P7" s="35">
        <v>1576</v>
      </c>
      <c r="Q7" s="35">
        <v>2543</v>
      </c>
      <c r="R7" s="35">
        <v>311</v>
      </c>
      <c r="S7" s="35">
        <v>1588</v>
      </c>
      <c r="T7" s="35">
        <v>353</v>
      </c>
      <c r="U7" s="35">
        <v>215</v>
      </c>
      <c r="V7" s="35">
        <v>9278</v>
      </c>
      <c r="W7" s="37">
        <v>2.2203727859225721E-2</v>
      </c>
      <c r="X7" s="37">
        <v>2.0452382398801205E-2</v>
      </c>
      <c r="Y7" s="37">
        <v>1.3113454645712711E-2</v>
      </c>
      <c r="Z7" s="37">
        <v>2.0450534620575108E-2</v>
      </c>
      <c r="AA7" s="37">
        <v>1.5420719431440561E-2</v>
      </c>
      <c r="AB7" s="37">
        <v>1.5298342269664027E-2</v>
      </c>
      <c r="AC7" s="37">
        <v>2.155353773905018E-2</v>
      </c>
      <c r="AD7" s="37">
        <v>2.7487930228936301E-2</v>
      </c>
      <c r="AE7" s="37">
        <v>2.2055806319244975E-2</v>
      </c>
      <c r="AF7" s="37">
        <v>2.8264783566334505E-2</v>
      </c>
      <c r="AG7"/>
      <c r="AH7"/>
      <c r="AI7"/>
      <c r="AJ7"/>
      <c r="AK7"/>
      <c r="AL7"/>
      <c r="AM7"/>
      <c r="AN7"/>
      <c r="AO7"/>
      <c r="AP7"/>
    </row>
    <row r="8" spans="1:44" x14ac:dyDescent="0.25">
      <c r="A8" s="39" t="s">
        <v>122</v>
      </c>
      <c r="B8" s="111">
        <v>201802</v>
      </c>
      <c r="C8" s="35">
        <v>802222</v>
      </c>
      <c r="D8" s="35">
        <v>46182</v>
      </c>
      <c r="E8" s="35">
        <v>58579</v>
      </c>
      <c r="F8" s="35">
        <v>79470</v>
      </c>
      <c r="G8" s="35">
        <v>166788</v>
      </c>
      <c r="H8" s="35">
        <v>20433</v>
      </c>
      <c r="I8" s="35">
        <v>74019</v>
      </c>
      <c r="J8" s="35">
        <v>12908</v>
      </c>
      <c r="K8" s="35">
        <v>9488</v>
      </c>
      <c r="L8" s="35">
        <v>334355</v>
      </c>
      <c r="M8" s="35">
        <v>15539</v>
      </c>
      <c r="N8" s="35">
        <v>760</v>
      </c>
      <c r="O8" s="35">
        <v>594</v>
      </c>
      <c r="P8" s="35">
        <v>1499</v>
      </c>
      <c r="Q8" s="35">
        <v>2084</v>
      </c>
      <c r="R8" s="35">
        <v>295</v>
      </c>
      <c r="S8" s="35">
        <v>1208</v>
      </c>
      <c r="T8" s="35">
        <v>317</v>
      </c>
      <c r="U8" s="35">
        <v>176</v>
      </c>
      <c r="V8" s="35">
        <v>8606</v>
      </c>
      <c r="W8" s="37">
        <v>1.936994996397506E-2</v>
      </c>
      <c r="X8" s="37">
        <v>1.6456628123511324E-2</v>
      </c>
      <c r="Y8" s="37">
        <v>1.0140152614418136E-2</v>
      </c>
      <c r="Z8" s="37">
        <v>1.8862463822826223E-2</v>
      </c>
      <c r="AA8" s="37">
        <v>1.2494903710099047E-2</v>
      </c>
      <c r="AB8" s="37">
        <v>1.443742964811824E-2</v>
      </c>
      <c r="AC8" s="37">
        <v>1.6320134019643606E-2</v>
      </c>
      <c r="AD8" s="37">
        <v>2.4558413387046792E-2</v>
      </c>
      <c r="AE8" s="37">
        <v>1.8549747048903879E-2</v>
      </c>
      <c r="AF8" s="37">
        <v>2.5739109628987154E-2</v>
      </c>
      <c r="AG8"/>
      <c r="AH8"/>
      <c r="AI8"/>
      <c r="AJ8"/>
      <c r="AK8"/>
      <c r="AL8"/>
      <c r="AM8"/>
      <c r="AN8"/>
      <c r="AO8"/>
      <c r="AP8"/>
    </row>
    <row r="9" spans="1:44" x14ac:dyDescent="0.25">
      <c r="A9" s="39" t="s">
        <v>122</v>
      </c>
      <c r="B9" s="111">
        <v>201803</v>
      </c>
      <c r="C9" s="35">
        <v>831215</v>
      </c>
      <c r="D9" s="35">
        <v>51390</v>
      </c>
      <c r="E9" s="35">
        <v>59399</v>
      </c>
      <c r="F9" s="35">
        <v>82048</v>
      </c>
      <c r="G9" s="35">
        <v>169014</v>
      </c>
      <c r="H9" s="35">
        <v>20746</v>
      </c>
      <c r="I9" s="35">
        <v>76139</v>
      </c>
      <c r="J9" s="35">
        <v>13297</v>
      </c>
      <c r="K9" s="35">
        <v>9436</v>
      </c>
      <c r="L9" s="35">
        <v>349746</v>
      </c>
      <c r="M9" s="35">
        <v>16576</v>
      </c>
      <c r="N9" s="35">
        <v>794</v>
      </c>
      <c r="O9" s="35">
        <v>530</v>
      </c>
      <c r="P9" s="35">
        <v>1606</v>
      </c>
      <c r="Q9" s="35">
        <v>2281</v>
      </c>
      <c r="R9" s="35">
        <v>325</v>
      </c>
      <c r="S9" s="35">
        <v>1464</v>
      </c>
      <c r="T9" s="35">
        <v>326</v>
      </c>
      <c r="U9" s="35">
        <v>148</v>
      </c>
      <c r="V9" s="35">
        <v>9102</v>
      </c>
      <c r="W9" s="37">
        <v>1.9941892290201692E-2</v>
      </c>
      <c r="X9" s="37">
        <v>1.5450476746448725E-2</v>
      </c>
      <c r="Y9" s="37">
        <v>8.9227091365174493E-3</v>
      </c>
      <c r="Z9" s="37">
        <v>1.9573907956318252E-2</v>
      </c>
      <c r="AA9" s="37">
        <v>1.3495923414628373E-2</v>
      </c>
      <c r="AB9" s="37">
        <v>1.5665670490697003E-2</v>
      </c>
      <c r="AC9" s="37">
        <v>1.9227990911359488E-2</v>
      </c>
      <c r="AD9" s="37">
        <v>2.4516808302624652E-2</v>
      </c>
      <c r="AE9" s="37">
        <v>1.5684612123781264E-2</v>
      </c>
      <c r="AF9" s="37">
        <v>2.602460071022971E-2</v>
      </c>
      <c r="AG9"/>
      <c r="AH9"/>
      <c r="AI9"/>
      <c r="AJ9"/>
      <c r="AK9"/>
      <c r="AL9"/>
      <c r="AM9"/>
      <c r="AN9"/>
      <c r="AO9"/>
      <c r="AP9"/>
    </row>
    <row r="10" spans="1:44" x14ac:dyDescent="0.25">
      <c r="A10" s="39" t="s">
        <v>122</v>
      </c>
      <c r="B10" s="111">
        <v>201804</v>
      </c>
      <c r="C10" s="35">
        <v>829916</v>
      </c>
      <c r="D10" s="35">
        <v>48569</v>
      </c>
      <c r="E10" s="35">
        <v>59092</v>
      </c>
      <c r="F10" s="35">
        <v>81679</v>
      </c>
      <c r="G10" s="35">
        <v>168604</v>
      </c>
      <c r="H10" s="35">
        <v>20874</v>
      </c>
      <c r="I10" s="35">
        <v>77544</v>
      </c>
      <c r="J10" s="35">
        <v>13391</v>
      </c>
      <c r="K10" s="35">
        <v>9366</v>
      </c>
      <c r="L10" s="35">
        <v>350797</v>
      </c>
      <c r="M10" s="35">
        <v>15194</v>
      </c>
      <c r="N10" s="35">
        <v>685</v>
      </c>
      <c r="O10" s="35">
        <v>523</v>
      </c>
      <c r="P10" s="35">
        <v>1346</v>
      </c>
      <c r="Q10" s="35">
        <v>1924</v>
      </c>
      <c r="R10" s="35">
        <v>311</v>
      </c>
      <c r="S10" s="35">
        <v>1402</v>
      </c>
      <c r="T10" s="35">
        <v>283</v>
      </c>
      <c r="U10" s="35">
        <v>130</v>
      </c>
      <c r="V10" s="35">
        <v>8590</v>
      </c>
      <c r="W10" s="37">
        <v>1.830787694176278E-2</v>
      </c>
      <c r="X10" s="37">
        <v>1.4103646358788528E-2</v>
      </c>
      <c r="Y10" s="37">
        <v>8.8506058349692007E-3</v>
      </c>
      <c r="Z10" s="37">
        <v>1.6479143966013295E-2</v>
      </c>
      <c r="AA10" s="37">
        <v>1.1411354416265332E-2</v>
      </c>
      <c r="AB10" s="37">
        <v>1.4898917313404234E-2</v>
      </c>
      <c r="AC10" s="37">
        <v>1.8080057773651088E-2</v>
      </c>
      <c r="AD10" s="37">
        <v>2.1133597192143978E-2</v>
      </c>
      <c r="AE10" s="37">
        <v>1.3879991458466795E-2</v>
      </c>
      <c r="AF10" s="37">
        <v>2.4487096525910999E-2</v>
      </c>
      <c r="AG10"/>
      <c r="AH10"/>
      <c r="AI10"/>
      <c r="AJ10"/>
      <c r="AK10"/>
      <c r="AL10"/>
      <c r="AM10"/>
      <c r="AN10"/>
      <c r="AO10"/>
      <c r="AP10"/>
    </row>
    <row r="11" spans="1:44" x14ac:dyDescent="0.25">
      <c r="A11" s="39" t="s">
        <v>122</v>
      </c>
      <c r="B11" s="111">
        <v>201805</v>
      </c>
      <c r="C11" s="35">
        <v>845950</v>
      </c>
      <c r="D11" s="35">
        <v>49004</v>
      </c>
      <c r="E11" s="35">
        <v>59671</v>
      </c>
      <c r="F11" s="35">
        <v>83068</v>
      </c>
      <c r="G11" s="35">
        <v>169577</v>
      </c>
      <c r="H11" s="35">
        <v>21111</v>
      </c>
      <c r="I11" s="35">
        <v>79070</v>
      </c>
      <c r="J11" s="35">
        <v>13611</v>
      </c>
      <c r="K11" s="35">
        <v>9342</v>
      </c>
      <c r="L11" s="35">
        <v>361496</v>
      </c>
      <c r="M11" s="35">
        <v>16387</v>
      </c>
      <c r="N11" s="35">
        <v>816</v>
      </c>
      <c r="O11" s="35">
        <v>508</v>
      </c>
      <c r="P11" s="35">
        <v>1481</v>
      </c>
      <c r="Q11" s="35">
        <v>1913</v>
      </c>
      <c r="R11" s="35">
        <v>348</v>
      </c>
      <c r="S11" s="35">
        <v>1590</v>
      </c>
      <c r="T11" s="35">
        <v>322</v>
      </c>
      <c r="U11" s="35">
        <v>145</v>
      </c>
      <c r="V11" s="35">
        <v>9264</v>
      </c>
      <c r="W11" s="37">
        <v>1.9371121224658668E-2</v>
      </c>
      <c r="X11" s="37">
        <v>1.6651701901885561E-2</v>
      </c>
      <c r="Y11" s="37">
        <v>8.513348192589365E-3</v>
      </c>
      <c r="Z11" s="37">
        <v>1.782876679347041E-2</v>
      </c>
      <c r="AA11" s="37">
        <v>1.1281010986159679E-2</v>
      </c>
      <c r="AB11" s="37">
        <v>1.6484297285775187E-2</v>
      </c>
      <c r="AC11" s="37">
        <v>2.0108764385987101E-2</v>
      </c>
      <c r="AD11" s="37">
        <v>2.3657335978252883E-2</v>
      </c>
      <c r="AE11" s="37">
        <v>1.5521301648469278E-2</v>
      </c>
      <c r="AF11" s="37">
        <v>2.5626839577754666E-2</v>
      </c>
      <c r="AG11"/>
      <c r="AH11"/>
      <c r="AI11"/>
      <c r="AJ11"/>
      <c r="AK11"/>
      <c r="AL11"/>
      <c r="AM11"/>
      <c r="AN11"/>
      <c r="AO11"/>
      <c r="AP11"/>
      <c r="AR11" s="38"/>
    </row>
    <row r="12" spans="1:44" x14ac:dyDescent="0.25">
      <c r="A12" s="39" t="s">
        <v>122</v>
      </c>
      <c r="B12" s="111">
        <v>201806</v>
      </c>
      <c r="C12" s="35">
        <v>853344</v>
      </c>
      <c r="D12" s="35">
        <v>51621</v>
      </c>
      <c r="E12" s="35">
        <v>59904</v>
      </c>
      <c r="F12" s="35">
        <v>83943</v>
      </c>
      <c r="G12" s="35">
        <v>170862</v>
      </c>
      <c r="H12" s="35">
        <v>21348</v>
      </c>
      <c r="I12" s="35">
        <v>80729</v>
      </c>
      <c r="J12" s="35">
        <v>13692</v>
      </c>
      <c r="K12" s="35">
        <v>9316</v>
      </c>
      <c r="L12" s="35">
        <v>361929</v>
      </c>
      <c r="M12" s="35">
        <v>16433</v>
      </c>
      <c r="N12" s="35">
        <v>852</v>
      </c>
      <c r="O12" s="35">
        <v>491</v>
      </c>
      <c r="P12" s="35">
        <v>1493</v>
      </c>
      <c r="Q12" s="35">
        <v>1900</v>
      </c>
      <c r="R12" s="35">
        <v>378</v>
      </c>
      <c r="S12" s="35">
        <v>1678</v>
      </c>
      <c r="T12" s="35">
        <v>305</v>
      </c>
      <c r="U12" s="35">
        <v>137</v>
      </c>
      <c r="V12" s="35">
        <v>9199</v>
      </c>
      <c r="W12" s="37">
        <v>1.9257181160235497E-2</v>
      </c>
      <c r="X12" s="37">
        <v>1.6504910792119486E-2</v>
      </c>
      <c r="Y12" s="37">
        <v>8.1964476495726499E-3</v>
      </c>
      <c r="Z12" s="37">
        <v>1.7785878512800352E-2</v>
      </c>
      <c r="AA12" s="37">
        <v>1.1120085214968805E-2</v>
      </c>
      <c r="AB12" s="37">
        <v>1.7706576728499158E-2</v>
      </c>
      <c r="AC12" s="37">
        <v>2.0785591299285262E-2</v>
      </c>
      <c r="AD12" s="37">
        <v>2.2275781478235467E-2</v>
      </c>
      <c r="AE12" s="37">
        <v>1.4705882352941176E-2</v>
      </c>
      <c r="AF12" s="37">
        <v>2.5416587231197278E-2</v>
      </c>
      <c r="AG12"/>
      <c r="AH12"/>
      <c r="AI12"/>
      <c r="AJ12"/>
      <c r="AK12"/>
      <c r="AL12"/>
      <c r="AM12"/>
      <c r="AN12"/>
      <c r="AO12"/>
      <c r="AP12"/>
    </row>
    <row r="13" spans="1:44" x14ac:dyDescent="0.25">
      <c r="A13" s="39" t="s">
        <v>122</v>
      </c>
      <c r="B13" s="111">
        <v>201807</v>
      </c>
      <c r="C13" s="35">
        <v>861864</v>
      </c>
      <c r="D13" s="35">
        <v>51267</v>
      </c>
      <c r="E13" s="35">
        <v>59893</v>
      </c>
      <c r="F13" s="35">
        <v>84916</v>
      </c>
      <c r="G13" s="35">
        <v>170733</v>
      </c>
      <c r="H13" s="35">
        <v>21480</v>
      </c>
      <c r="I13" s="35">
        <v>83006</v>
      </c>
      <c r="J13" s="35">
        <v>13845</v>
      </c>
      <c r="K13" s="35">
        <v>9402</v>
      </c>
      <c r="L13" s="35">
        <v>367322</v>
      </c>
      <c r="M13" s="35">
        <v>18074</v>
      </c>
      <c r="N13" s="35">
        <v>862</v>
      </c>
      <c r="O13" s="35">
        <v>487</v>
      </c>
      <c r="P13" s="35">
        <v>1494</v>
      </c>
      <c r="Q13" s="35">
        <v>1912</v>
      </c>
      <c r="R13" s="35">
        <v>456</v>
      </c>
      <c r="S13" s="35">
        <v>1943</v>
      </c>
      <c r="T13" s="35">
        <v>318</v>
      </c>
      <c r="U13" s="35">
        <v>135</v>
      </c>
      <c r="V13" s="35">
        <v>10467</v>
      </c>
      <c r="W13" s="37">
        <v>2.097082602359537E-2</v>
      </c>
      <c r="X13" s="37">
        <v>1.6813934889890182E-2</v>
      </c>
      <c r="Y13" s="37">
        <v>8.1311672482593956E-3</v>
      </c>
      <c r="Z13" s="37">
        <v>1.7593857459136088E-2</v>
      </c>
      <c r="AA13" s="37">
        <v>1.119877235215219E-2</v>
      </c>
      <c r="AB13" s="37">
        <v>2.1229050279329607E-2</v>
      </c>
      <c r="AC13" s="37">
        <v>2.3407946413512275E-2</v>
      </c>
      <c r="AD13" s="37">
        <v>2.2968580715059587E-2</v>
      </c>
      <c r="AE13" s="37">
        <v>1.4358647096362476E-2</v>
      </c>
      <c r="AF13" s="37">
        <v>2.8495434523388197E-2</v>
      </c>
      <c r="AG13"/>
      <c r="AH13"/>
      <c r="AI13"/>
      <c r="AJ13"/>
      <c r="AK13"/>
      <c r="AL13"/>
      <c r="AM13"/>
      <c r="AN13"/>
      <c r="AO13"/>
      <c r="AP13"/>
    </row>
    <row r="14" spans="1:44" x14ac:dyDescent="0.25">
      <c r="A14" s="39" t="s">
        <v>122</v>
      </c>
      <c r="B14" s="111">
        <v>201808</v>
      </c>
      <c r="C14" s="35">
        <v>818144</v>
      </c>
      <c r="D14" s="35">
        <v>52968</v>
      </c>
      <c r="E14" s="35">
        <v>58401</v>
      </c>
      <c r="F14" s="35">
        <v>82995</v>
      </c>
      <c r="G14" s="35">
        <v>167649</v>
      </c>
      <c r="H14" s="35">
        <v>21488</v>
      </c>
      <c r="I14" s="35">
        <v>83363</v>
      </c>
      <c r="J14" s="35">
        <v>13517</v>
      </c>
      <c r="K14" s="35">
        <v>9070</v>
      </c>
      <c r="L14" s="35">
        <v>328693</v>
      </c>
      <c r="M14" s="35">
        <v>14833</v>
      </c>
      <c r="N14" s="35">
        <v>797</v>
      </c>
      <c r="O14" s="35">
        <v>389</v>
      </c>
      <c r="P14" s="35">
        <v>1235</v>
      </c>
      <c r="Q14" s="35">
        <v>1544</v>
      </c>
      <c r="R14" s="35">
        <v>375</v>
      </c>
      <c r="S14" s="35">
        <v>1598</v>
      </c>
      <c r="T14" s="35">
        <v>291</v>
      </c>
      <c r="U14" s="35">
        <v>126</v>
      </c>
      <c r="V14" s="35">
        <v>8478</v>
      </c>
      <c r="W14" s="37">
        <v>1.8130060233895257E-2</v>
      </c>
      <c r="X14" s="37">
        <v>1.5046820721945325E-2</v>
      </c>
      <c r="Y14" s="37">
        <v>6.6608448485471136E-3</v>
      </c>
      <c r="Z14" s="37">
        <v>1.4880414482800169E-2</v>
      </c>
      <c r="AA14" s="37">
        <v>9.209717922564406E-3</v>
      </c>
      <c r="AB14" s="37">
        <v>1.7451600893521966E-2</v>
      </c>
      <c r="AC14" s="37">
        <v>1.9169175773424661E-2</v>
      </c>
      <c r="AD14" s="37">
        <v>2.1528445661019458E-2</v>
      </c>
      <c r="AE14" s="37">
        <v>1.3891951488423374E-2</v>
      </c>
      <c r="AF14" s="37">
        <v>2.5793065261505418E-2</v>
      </c>
      <c r="AG14"/>
      <c r="AH14"/>
      <c r="AI14"/>
      <c r="AJ14"/>
      <c r="AK14"/>
      <c r="AL14"/>
      <c r="AM14"/>
      <c r="AN14"/>
      <c r="AO14"/>
      <c r="AP14"/>
    </row>
    <row r="15" spans="1:44" x14ac:dyDescent="0.25">
      <c r="A15" s="39" t="s">
        <v>122</v>
      </c>
      <c r="B15" s="111">
        <v>201809</v>
      </c>
      <c r="C15" s="35">
        <v>837083</v>
      </c>
      <c r="D15" s="35">
        <v>51928</v>
      </c>
      <c r="E15" s="35">
        <v>59445</v>
      </c>
      <c r="F15" s="35">
        <v>85325</v>
      </c>
      <c r="G15" s="35">
        <v>169988</v>
      </c>
      <c r="H15" s="35">
        <v>21782</v>
      </c>
      <c r="I15" s="35">
        <v>83752</v>
      </c>
      <c r="J15" s="35">
        <v>13815</v>
      </c>
      <c r="K15" s="35">
        <v>9334</v>
      </c>
      <c r="L15" s="35">
        <v>341714</v>
      </c>
      <c r="M15" s="35">
        <v>15669</v>
      </c>
      <c r="N15" s="35">
        <v>815</v>
      </c>
      <c r="O15" s="35">
        <v>461</v>
      </c>
      <c r="P15" s="35">
        <v>1357</v>
      </c>
      <c r="Q15" s="35">
        <v>1790</v>
      </c>
      <c r="R15" s="35">
        <v>386</v>
      </c>
      <c r="S15" s="35">
        <v>1588</v>
      </c>
      <c r="T15" s="35">
        <v>329</v>
      </c>
      <c r="U15" s="35">
        <v>105</v>
      </c>
      <c r="V15" s="35">
        <v>8838</v>
      </c>
      <c r="W15" s="37">
        <v>1.8718573904857701E-2</v>
      </c>
      <c r="X15" s="37">
        <v>1.5694808195963642E-2</v>
      </c>
      <c r="Y15" s="37">
        <v>7.7550677096475734E-3</v>
      </c>
      <c r="Z15" s="37">
        <v>1.5903896864928217E-2</v>
      </c>
      <c r="AA15" s="37">
        <v>1.053015506976963E-2</v>
      </c>
      <c r="AB15" s="37">
        <v>1.7721054081351575E-2</v>
      </c>
      <c r="AC15" s="37">
        <v>1.8960741236030185E-2</v>
      </c>
      <c r="AD15" s="37">
        <v>2.3814694173000361E-2</v>
      </c>
      <c r="AE15" s="37">
        <v>1.1249196485965288E-2</v>
      </c>
      <c r="AF15" s="37">
        <v>2.586373399977759E-2</v>
      </c>
      <c r="AG15"/>
      <c r="AH15"/>
      <c r="AI15"/>
      <c r="AJ15"/>
      <c r="AK15"/>
      <c r="AL15"/>
      <c r="AM15"/>
      <c r="AN15"/>
      <c r="AO15"/>
      <c r="AP15"/>
    </row>
    <row r="16" spans="1:44" x14ac:dyDescent="0.25">
      <c r="A16" s="39" t="s">
        <v>122</v>
      </c>
      <c r="B16" s="111">
        <v>201810</v>
      </c>
      <c r="C16" s="35">
        <v>861970</v>
      </c>
      <c r="D16" s="35">
        <v>55822</v>
      </c>
      <c r="E16" s="35">
        <v>60027</v>
      </c>
      <c r="F16" s="35">
        <v>86313</v>
      </c>
      <c r="G16" s="35">
        <v>170557</v>
      </c>
      <c r="H16" s="35">
        <v>22197</v>
      </c>
      <c r="I16" s="35">
        <v>81758</v>
      </c>
      <c r="J16" s="35">
        <v>14199</v>
      </c>
      <c r="K16" s="35">
        <v>9400</v>
      </c>
      <c r="L16" s="35">
        <v>361697</v>
      </c>
      <c r="M16" s="35">
        <v>18344</v>
      </c>
      <c r="N16" s="35">
        <v>980</v>
      </c>
      <c r="O16" s="35">
        <v>538</v>
      </c>
      <c r="P16" s="35">
        <v>1579</v>
      </c>
      <c r="Q16" s="35">
        <v>1895</v>
      </c>
      <c r="R16" s="35">
        <v>507</v>
      </c>
      <c r="S16" s="35">
        <v>1372</v>
      </c>
      <c r="T16" s="35">
        <v>356</v>
      </c>
      <c r="U16" s="35">
        <v>131</v>
      </c>
      <c r="V16" s="35">
        <v>10986</v>
      </c>
      <c r="W16" s="37">
        <v>2.1281483114261517E-2</v>
      </c>
      <c r="X16" s="37">
        <v>1.755580237182473E-2</v>
      </c>
      <c r="Y16" s="37">
        <v>8.9626334815999468E-3</v>
      </c>
      <c r="Z16" s="37">
        <v>1.8293883887711006E-2</v>
      </c>
      <c r="AA16" s="37">
        <v>1.1110655088914557E-2</v>
      </c>
      <c r="AB16" s="37">
        <v>2.28409244492499E-2</v>
      </c>
      <c r="AC16" s="37">
        <v>1.6781232417622739E-2</v>
      </c>
      <c r="AD16" s="37">
        <v>2.5072188182266357E-2</v>
      </c>
      <c r="AE16" s="37">
        <v>1.3936170212765957E-2</v>
      </c>
      <c r="AF16" s="37">
        <v>3.0373489412408729E-2</v>
      </c>
      <c r="AG16"/>
      <c r="AH16"/>
      <c r="AI16"/>
      <c r="AJ16"/>
      <c r="AK16"/>
      <c r="AL16"/>
      <c r="AM16"/>
      <c r="AN16"/>
      <c r="AO16"/>
      <c r="AP16"/>
    </row>
    <row r="17" spans="1:44" x14ac:dyDescent="0.25">
      <c r="A17" s="39" t="s">
        <v>122</v>
      </c>
      <c r="B17" s="111">
        <v>201811</v>
      </c>
      <c r="C17" s="35">
        <v>868394</v>
      </c>
      <c r="D17" s="35">
        <v>59288</v>
      </c>
      <c r="E17" s="35">
        <v>60137</v>
      </c>
      <c r="F17" s="35">
        <v>87438</v>
      </c>
      <c r="G17" s="35">
        <v>170941</v>
      </c>
      <c r="H17" s="35">
        <v>22265</v>
      </c>
      <c r="I17" s="35">
        <v>78822</v>
      </c>
      <c r="J17" s="35">
        <v>14279</v>
      </c>
      <c r="K17" s="35">
        <v>9357</v>
      </c>
      <c r="L17" s="35">
        <v>365867</v>
      </c>
      <c r="M17" s="35">
        <v>17546</v>
      </c>
      <c r="N17" s="35">
        <v>1352</v>
      </c>
      <c r="O17" s="35">
        <v>507</v>
      </c>
      <c r="P17" s="35">
        <v>1420</v>
      </c>
      <c r="Q17" s="35">
        <v>1903</v>
      </c>
      <c r="R17" s="35">
        <v>479</v>
      </c>
      <c r="S17" s="35">
        <v>1184</v>
      </c>
      <c r="T17" s="35">
        <v>318</v>
      </c>
      <c r="U17" s="35">
        <v>120</v>
      </c>
      <c r="V17" s="35">
        <v>10263</v>
      </c>
      <c r="W17" s="37">
        <v>2.0205114268408118E-2</v>
      </c>
      <c r="X17" s="37">
        <v>2.2803940089056809E-2</v>
      </c>
      <c r="Y17" s="37">
        <v>8.4307497879841028E-3</v>
      </c>
      <c r="Z17" s="37">
        <v>1.6240078684324893E-2</v>
      </c>
      <c r="AA17" s="37">
        <v>1.1132496007394363E-2</v>
      </c>
      <c r="AB17" s="37">
        <v>2.1513586346283406E-2</v>
      </c>
      <c r="AC17" s="37">
        <v>1.5021186978254802E-2</v>
      </c>
      <c r="AD17" s="37">
        <v>2.2270467119546188E-2</v>
      </c>
      <c r="AE17" s="37">
        <v>1.2824623276691247E-2</v>
      </c>
      <c r="AF17" s="37">
        <v>2.8051177067076286E-2</v>
      </c>
      <c r="AG17"/>
      <c r="AH17"/>
      <c r="AI17"/>
      <c r="AJ17"/>
      <c r="AK17"/>
      <c r="AL17"/>
      <c r="AM17"/>
      <c r="AN17"/>
      <c r="AO17"/>
      <c r="AP17"/>
    </row>
    <row r="18" spans="1:44" x14ac:dyDescent="0.25">
      <c r="A18" s="39" t="s">
        <v>122</v>
      </c>
      <c r="B18" s="112">
        <v>201812</v>
      </c>
      <c r="C18" s="48">
        <v>930290</v>
      </c>
      <c r="D18" s="48">
        <v>70004</v>
      </c>
      <c r="E18" s="48">
        <v>61378</v>
      </c>
      <c r="F18" s="48">
        <v>93827</v>
      </c>
      <c r="G18" s="48">
        <v>175015</v>
      </c>
      <c r="H18" s="48">
        <v>22623</v>
      </c>
      <c r="I18" s="48">
        <v>79692</v>
      </c>
      <c r="J18" s="48">
        <v>15000</v>
      </c>
      <c r="K18" s="48">
        <v>10815</v>
      </c>
      <c r="L18" s="48">
        <v>401936</v>
      </c>
      <c r="M18" s="48">
        <v>21154</v>
      </c>
      <c r="N18" s="48">
        <v>1662</v>
      </c>
      <c r="O18" s="48">
        <v>553</v>
      </c>
      <c r="P18" s="48">
        <v>1976</v>
      </c>
      <c r="Q18" s="48">
        <v>2228</v>
      </c>
      <c r="R18" s="48">
        <v>475</v>
      </c>
      <c r="S18" s="48">
        <v>1403</v>
      </c>
      <c r="T18" s="48">
        <v>391</v>
      </c>
      <c r="U18" s="48">
        <v>245</v>
      </c>
      <c r="V18" s="48">
        <v>12221</v>
      </c>
      <c r="W18" s="49">
        <v>2.2739145857743285E-2</v>
      </c>
      <c r="X18" s="49">
        <v>2.3741500485686531E-2</v>
      </c>
      <c r="Y18" s="49">
        <v>9.0097429046238058E-3</v>
      </c>
      <c r="Z18" s="49">
        <v>2.1060036023745829E-2</v>
      </c>
      <c r="AA18" s="49">
        <v>1.2730337399651459E-2</v>
      </c>
      <c r="AB18" s="49">
        <v>2.0996331167396014E-2</v>
      </c>
      <c r="AC18" s="49">
        <v>1.760528032926768E-2</v>
      </c>
      <c r="AD18" s="49">
        <v>2.6066666666666665E-2</v>
      </c>
      <c r="AE18" s="49">
        <v>2.2653721682847898E-2</v>
      </c>
      <c r="AF18" s="49">
        <v>3.0405338163289677E-2</v>
      </c>
      <c r="AG18" s="51"/>
      <c r="AH18" s="51"/>
      <c r="AI18" s="51"/>
      <c r="AJ18" s="51"/>
      <c r="AK18" s="51"/>
      <c r="AL18" s="51"/>
      <c r="AM18" s="51"/>
      <c r="AN18" s="51"/>
      <c r="AO18" s="51"/>
      <c r="AP18" s="51"/>
    </row>
    <row r="19" spans="1:44" x14ac:dyDescent="0.25">
      <c r="A19" s="39" t="s">
        <v>122</v>
      </c>
      <c r="B19" s="111">
        <v>201901</v>
      </c>
      <c r="C19" s="35">
        <v>839100</v>
      </c>
      <c r="D19" s="35">
        <v>50311</v>
      </c>
      <c r="E19" s="35">
        <v>58546</v>
      </c>
      <c r="F19" s="35">
        <v>84595</v>
      </c>
      <c r="G19" s="35">
        <v>168115</v>
      </c>
      <c r="H19" s="35">
        <v>22536</v>
      </c>
      <c r="I19" s="35">
        <v>77422</v>
      </c>
      <c r="J19" s="35">
        <v>14170</v>
      </c>
      <c r="K19" s="35">
        <v>10151</v>
      </c>
      <c r="L19" s="35">
        <v>353254</v>
      </c>
      <c r="M19" s="35">
        <v>19487</v>
      </c>
      <c r="N19" s="35">
        <v>974</v>
      </c>
      <c r="O19" s="35">
        <v>837</v>
      </c>
      <c r="P19" s="35">
        <v>2051</v>
      </c>
      <c r="Q19" s="35">
        <v>2781</v>
      </c>
      <c r="R19" s="35">
        <v>565</v>
      </c>
      <c r="S19" s="35">
        <v>1544</v>
      </c>
      <c r="T19" s="35">
        <v>432</v>
      </c>
      <c r="U19" s="35">
        <v>200</v>
      </c>
      <c r="V19" s="35">
        <v>10103</v>
      </c>
      <c r="W19" s="37">
        <v>2.3223692051007033E-2</v>
      </c>
      <c r="X19" s="37">
        <v>1.9359583391306077E-2</v>
      </c>
      <c r="Y19" s="37">
        <v>1.4296450654186452E-2</v>
      </c>
      <c r="Z19" s="37">
        <v>2.4244931733553993E-2</v>
      </c>
      <c r="AA19" s="37">
        <v>1.6542247866044076E-2</v>
      </c>
      <c r="AB19" s="37">
        <v>2.5070997515086971E-2</v>
      </c>
      <c r="AC19" s="37">
        <v>1.9942651959391388E-2</v>
      </c>
      <c r="AD19" s="37">
        <v>3.048694424841214E-2</v>
      </c>
      <c r="AE19" s="37">
        <v>1.9702492365284208E-2</v>
      </c>
      <c r="AF19" s="37">
        <v>2.8599817694916405E-2</v>
      </c>
      <c r="AG19" s="41">
        <v>0.10501842925999433</v>
      </c>
      <c r="AH19" s="41">
        <v>-3.5643564356435641E-2</v>
      </c>
      <c r="AI19" s="41">
        <v>9.9868593955321938E-2</v>
      </c>
      <c r="AJ19" s="41">
        <v>0.30139593908629442</v>
      </c>
      <c r="AK19" s="41">
        <v>9.3590247738891075E-2</v>
      </c>
      <c r="AL19" s="41">
        <v>0.81672025723472674</v>
      </c>
      <c r="AM19" s="41">
        <v>-2.7707808564231738E-2</v>
      </c>
      <c r="AN19" s="41">
        <v>0.22379603399433429</v>
      </c>
      <c r="AO19" s="41">
        <v>-6.9767441860465115E-2</v>
      </c>
      <c r="AP19" s="41">
        <v>8.8920025867643887E-2</v>
      </c>
    </row>
    <row r="20" spans="1:44" x14ac:dyDescent="0.25">
      <c r="A20" s="39" t="s">
        <v>122</v>
      </c>
      <c r="B20" s="111">
        <v>201902</v>
      </c>
      <c r="C20" s="35">
        <v>838925</v>
      </c>
      <c r="D20" s="35">
        <v>46418</v>
      </c>
      <c r="E20" s="35">
        <v>59098</v>
      </c>
      <c r="F20" s="35">
        <v>86658</v>
      </c>
      <c r="G20" s="35">
        <v>168490</v>
      </c>
      <c r="H20" s="35">
        <v>22696</v>
      </c>
      <c r="I20" s="35">
        <v>77139</v>
      </c>
      <c r="J20" s="35">
        <v>14273</v>
      </c>
      <c r="K20" s="35">
        <v>9586</v>
      </c>
      <c r="L20" s="35">
        <v>354567</v>
      </c>
      <c r="M20" s="35">
        <v>17125</v>
      </c>
      <c r="N20" s="35">
        <v>777</v>
      </c>
      <c r="O20" s="35">
        <v>651</v>
      </c>
      <c r="P20" s="35">
        <v>1834</v>
      </c>
      <c r="Q20" s="35">
        <v>2044</v>
      </c>
      <c r="R20" s="35">
        <v>568</v>
      </c>
      <c r="S20" s="35">
        <v>1240</v>
      </c>
      <c r="T20" s="35">
        <v>366</v>
      </c>
      <c r="U20" s="35">
        <v>159</v>
      </c>
      <c r="V20" s="35">
        <v>9486</v>
      </c>
      <c r="W20" s="37">
        <v>2.0413028578240011E-2</v>
      </c>
      <c r="X20" s="37">
        <v>1.6739196001551122E-2</v>
      </c>
      <c r="Y20" s="37">
        <v>1.1015601204778503E-2</v>
      </c>
      <c r="Z20" s="37">
        <v>2.1163654827021164E-2</v>
      </c>
      <c r="AA20" s="37">
        <v>1.2131283755712504E-2</v>
      </c>
      <c r="AB20" s="37">
        <v>2.5026436376453999E-2</v>
      </c>
      <c r="AC20" s="37">
        <v>1.6074877817964971E-2</v>
      </c>
      <c r="AD20" s="37">
        <v>2.5642822111679394E-2</v>
      </c>
      <c r="AE20" s="37">
        <v>1.6586688921343625E-2</v>
      </c>
      <c r="AF20" s="37">
        <v>2.6753758810041543E-2</v>
      </c>
      <c r="AG20" s="41">
        <v>0.10206576999806938</v>
      </c>
      <c r="AH20" s="41">
        <v>2.2368421052631579E-2</v>
      </c>
      <c r="AI20" s="41">
        <v>9.5959595959595953E-2</v>
      </c>
      <c r="AJ20" s="41">
        <v>0.22348232154769845</v>
      </c>
      <c r="AK20" s="41">
        <v>-1.9193857965451054E-2</v>
      </c>
      <c r="AL20" s="41">
        <v>0.92542372881355928</v>
      </c>
      <c r="AM20" s="41">
        <v>2.6490066225165563E-2</v>
      </c>
      <c r="AN20" s="41">
        <v>0.15457413249211358</v>
      </c>
      <c r="AO20" s="41">
        <v>-9.6590909090909088E-2</v>
      </c>
      <c r="AP20" s="41">
        <v>0.1022542412270509</v>
      </c>
    </row>
    <row r="21" spans="1:44" x14ac:dyDescent="0.25">
      <c r="A21" s="39" t="s">
        <v>122</v>
      </c>
      <c r="B21" s="111">
        <v>201903</v>
      </c>
      <c r="C21" s="35">
        <v>869904</v>
      </c>
      <c r="D21" s="35">
        <v>50547</v>
      </c>
      <c r="E21" s="35">
        <v>59971</v>
      </c>
      <c r="F21" s="35">
        <v>90507</v>
      </c>
      <c r="G21" s="35">
        <v>170669</v>
      </c>
      <c r="H21" s="35">
        <v>23125</v>
      </c>
      <c r="I21" s="35">
        <v>79114</v>
      </c>
      <c r="J21" s="35">
        <v>14703</v>
      </c>
      <c r="K21" s="35">
        <v>9617</v>
      </c>
      <c r="L21" s="35">
        <v>371651</v>
      </c>
      <c r="M21" s="35">
        <v>16713</v>
      </c>
      <c r="N21" s="35">
        <v>755</v>
      </c>
      <c r="O21" s="35">
        <v>547</v>
      </c>
      <c r="P21" s="35">
        <v>1779</v>
      </c>
      <c r="Q21" s="35">
        <v>2005</v>
      </c>
      <c r="R21" s="35">
        <v>552</v>
      </c>
      <c r="S21" s="35">
        <v>1288</v>
      </c>
      <c r="T21" s="35">
        <v>374</v>
      </c>
      <c r="U21" s="35">
        <v>124</v>
      </c>
      <c r="V21" s="35">
        <v>9289</v>
      </c>
      <c r="W21" s="37">
        <v>1.9212464823704686E-2</v>
      </c>
      <c r="X21" s="37">
        <v>1.49365936653016E-2</v>
      </c>
      <c r="Y21" s="37">
        <v>9.1210751863400642E-3</v>
      </c>
      <c r="Z21" s="37">
        <v>1.9655938214723723E-2</v>
      </c>
      <c r="AA21" s="37">
        <v>1.1747886259367547E-2</v>
      </c>
      <c r="AB21" s="37">
        <v>2.387027027027027E-2</v>
      </c>
      <c r="AC21" s="37">
        <v>1.6280304370907803E-2</v>
      </c>
      <c r="AD21" s="37">
        <v>2.5436985649187241E-2</v>
      </c>
      <c r="AE21" s="37">
        <v>1.2893833835915566E-2</v>
      </c>
      <c r="AF21" s="37">
        <v>2.499387866573748E-2</v>
      </c>
      <c r="AG21" s="41">
        <v>8.2649613899613908E-3</v>
      </c>
      <c r="AH21" s="41">
        <v>-4.9118387909319897E-2</v>
      </c>
      <c r="AI21" s="41">
        <v>3.2075471698113207E-2</v>
      </c>
      <c r="AJ21" s="41">
        <v>0.10772104607721046</v>
      </c>
      <c r="AK21" s="41">
        <v>-0.12099956159579132</v>
      </c>
      <c r="AL21" s="41">
        <v>0.69846153846153847</v>
      </c>
      <c r="AM21" s="41">
        <v>-0.12021857923497267</v>
      </c>
      <c r="AN21" s="41">
        <v>0.14723926380368099</v>
      </c>
      <c r="AO21" s="41">
        <v>-0.16216216216216217</v>
      </c>
      <c r="AP21" s="41">
        <v>2.0544935179081521E-2</v>
      </c>
    </row>
    <row r="22" spans="1:44" x14ac:dyDescent="0.25">
      <c r="A22" s="39" t="s">
        <v>122</v>
      </c>
      <c r="B22" s="111">
        <v>201904</v>
      </c>
      <c r="C22" s="35">
        <v>873937</v>
      </c>
      <c r="D22" s="35">
        <v>50959</v>
      </c>
      <c r="E22" s="35">
        <v>59735</v>
      </c>
      <c r="F22" s="35">
        <v>88971</v>
      </c>
      <c r="G22" s="35">
        <v>170280</v>
      </c>
      <c r="H22" s="35">
        <v>23633</v>
      </c>
      <c r="I22" s="35">
        <v>81647</v>
      </c>
      <c r="J22" s="35">
        <v>14829</v>
      </c>
      <c r="K22" s="35">
        <v>9716</v>
      </c>
      <c r="L22" s="35">
        <v>374167</v>
      </c>
      <c r="M22" s="35">
        <v>16703</v>
      </c>
      <c r="N22" s="35">
        <v>724</v>
      </c>
      <c r="O22" s="35">
        <v>550</v>
      </c>
      <c r="P22" s="35">
        <v>1674</v>
      </c>
      <c r="Q22" s="35">
        <v>1924</v>
      </c>
      <c r="R22" s="35">
        <v>698</v>
      </c>
      <c r="S22" s="35">
        <v>1502</v>
      </c>
      <c r="T22" s="35">
        <v>380</v>
      </c>
      <c r="U22" s="35">
        <v>126</v>
      </c>
      <c r="V22" s="35">
        <v>9125</v>
      </c>
      <c r="W22" s="37">
        <v>1.9112361646205618E-2</v>
      </c>
      <c r="X22" s="37">
        <v>1.4207500147177142E-2</v>
      </c>
      <c r="Y22" s="37">
        <v>9.2073323846990872E-3</v>
      </c>
      <c r="Z22" s="37">
        <v>1.8815119533331086E-2</v>
      </c>
      <c r="AA22" s="37">
        <v>1.1299036880432229E-2</v>
      </c>
      <c r="AB22" s="37">
        <v>2.9534972284517413E-2</v>
      </c>
      <c r="AC22" s="37">
        <v>1.8396266856100039E-2</v>
      </c>
      <c r="AD22" s="37">
        <v>2.5625463618585205E-2</v>
      </c>
      <c r="AE22" s="37">
        <v>1.2968299711815562E-2</v>
      </c>
      <c r="AF22" s="37">
        <v>2.4387506113580301E-2</v>
      </c>
      <c r="AG22" s="41">
        <v>9.9315519283927872E-2</v>
      </c>
      <c r="AH22" s="41">
        <v>5.6934306569343063E-2</v>
      </c>
      <c r="AI22" s="41">
        <v>5.1625239005736137E-2</v>
      </c>
      <c r="AJ22" s="41">
        <v>0.24368499257057949</v>
      </c>
      <c r="AK22" s="41">
        <v>0</v>
      </c>
      <c r="AL22" s="41">
        <v>1.2443729903536977</v>
      </c>
      <c r="AM22" s="41">
        <v>7.1326676176890161E-2</v>
      </c>
      <c r="AN22" s="41">
        <v>0.34275618374558303</v>
      </c>
      <c r="AO22" s="41">
        <v>-3.0769230769230771E-2</v>
      </c>
      <c r="AP22" s="41">
        <v>6.2281722933643771E-2</v>
      </c>
    </row>
    <row r="23" spans="1:44" x14ac:dyDescent="0.25">
      <c r="A23" s="39" t="s">
        <v>122</v>
      </c>
      <c r="B23" s="111">
        <v>201905</v>
      </c>
      <c r="C23" s="35">
        <v>883654</v>
      </c>
      <c r="D23" s="35">
        <v>49491</v>
      </c>
      <c r="E23" s="35">
        <v>60253</v>
      </c>
      <c r="F23" s="35">
        <v>90440</v>
      </c>
      <c r="G23" s="35">
        <v>171499</v>
      </c>
      <c r="H23" s="35">
        <v>24086</v>
      </c>
      <c r="I23" s="35">
        <v>82874</v>
      </c>
      <c r="J23" s="35">
        <v>15013</v>
      </c>
      <c r="K23" s="35">
        <v>9613</v>
      </c>
      <c r="L23" s="35">
        <v>380385</v>
      </c>
      <c r="M23" s="35">
        <v>16325</v>
      </c>
      <c r="N23" s="35">
        <v>706</v>
      </c>
      <c r="O23" s="35">
        <v>470</v>
      </c>
      <c r="P23" s="35">
        <v>1659</v>
      </c>
      <c r="Q23" s="35">
        <v>1886</v>
      </c>
      <c r="R23" s="35">
        <v>661</v>
      </c>
      <c r="S23" s="35">
        <v>1376</v>
      </c>
      <c r="T23" s="35">
        <v>341</v>
      </c>
      <c r="U23" s="35">
        <v>115</v>
      </c>
      <c r="V23" s="35">
        <v>9111</v>
      </c>
      <c r="W23" s="37">
        <v>1.8474425510437344E-2</v>
      </c>
      <c r="X23" s="37">
        <v>1.4265219938978804E-2</v>
      </c>
      <c r="Y23" s="37">
        <v>7.8004414717939355E-3</v>
      </c>
      <c r="Z23" s="37">
        <v>1.8343653250773993E-2</v>
      </c>
      <c r="AA23" s="37">
        <v>1.0997148671420825E-2</v>
      </c>
      <c r="AB23" s="37">
        <v>2.7443328074400065E-2</v>
      </c>
      <c r="AC23" s="37">
        <v>1.6603518594492845E-2</v>
      </c>
      <c r="AD23" s="37">
        <v>2.2713648171584628E-2</v>
      </c>
      <c r="AE23" s="37">
        <v>1.1962966815770311E-2</v>
      </c>
      <c r="AF23" s="37">
        <v>2.395204858235735E-2</v>
      </c>
      <c r="AG23" s="41">
        <v>-3.7834869103557699E-3</v>
      </c>
      <c r="AH23" s="41">
        <v>-0.13480392156862744</v>
      </c>
      <c r="AI23" s="41">
        <v>-7.4803149606299218E-2</v>
      </c>
      <c r="AJ23" s="41">
        <v>0.12018906144496962</v>
      </c>
      <c r="AK23" s="41">
        <v>-1.4113957135389441E-2</v>
      </c>
      <c r="AL23" s="41">
        <v>0.89942528735632188</v>
      </c>
      <c r="AM23" s="41">
        <v>-0.13459119496855346</v>
      </c>
      <c r="AN23" s="41">
        <v>5.9006211180124224E-2</v>
      </c>
      <c r="AO23" s="41">
        <v>-0.20689655172413793</v>
      </c>
      <c r="AP23" s="41">
        <v>-1.6515544041450777E-2</v>
      </c>
      <c r="AR23" s="42"/>
    </row>
    <row r="24" spans="1:44" x14ac:dyDescent="0.25">
      <c r="A24" s="39" t="s">
        <v>122</v>
      </c>
      <c r="B24" s="111">
        <v>201906</v>
      </c>
      <c r="C24" s="35">
        <v>889308</v>
      </c>
      <c r="D24" s="35">
        <v>51034</v>
      </c>
      <c r="E24" s="35">
        <v>60127</v>
      </c>
      <c r="F24" s="35">
        <v>91437</v>
      </c>
      <c r="G24" s="35">
        <v>171650</v>
      </c>
      <c r="H24" s="35">
        <v>24409</v>
      </c>
      <c r="I24" s="35">
        <v>85072</v>
      </c>
      <c r="J24" s="35">
        <v>15054</v>
      </c>
      <c r="K24" s="35">
        <v>9480</v>
      </c>
      <c r="L24" s="35">
        <v>381045</v>
      </c>
      <c r="M24" s="35">
        <v>15707</v>
      </c>
      <c r="N24" s="35">
        <v>751</v>
      </c>
      <c r="O24" s="35">
        <v>467</v>
      </c>
      <c r="P24" s="35">
        <v>1401</v>
      </c>
      <c r="Q24" s="35">
        <v>1803</v>
      </c>
      <c r="R24" s="35">
        <v>621</v>
      </c>
      <c r="S24" s="35">
        <v>1572</v>
      </c>
      <c r="T24" s="35">
        <v>327</v>
      </c>
      <c r="U24" s="35">
        <v>82</v>
      </c>
      <c r="V24" s="35">
        <v>8683</v>
      </c>
      <c r="W24" s="37">
        <v>1.7662047344676985E-2</v>
      </c>
      <c r="X24" s="37">
        <v>1.4715679742916488E-2</v>
      </c>
      <c r="Y24" s="37">
        <v>7.766893408951054E-3</v>
      </c>
      <c r="Z24" s="37">
        <v>1.5322025000820238E-2</v>
      </c>
      <c r="AA24" s="37">
        <v>1.0503932420623361E-2</v>
      </c>
      <c r="AB24" s="37">
        <v>2.5441435536072761E-2</v>
      </c>
      <c r="AC24" s="37">
        <v>1.8478465299981192E-2</v>
      </c>
      <c r="AD24" s="37">
        <v>2.1721801514547629E-2</v>
      </c>
      <c r="AE24" s="37">
        <v>8.6497890295358648E-3</v>
      </c>
      <c r="AF24" s="37">
        <v>2.2787334829219647E-2</v>
      </c>
      <c r="AG24" s="41">
        <v>-4.4179395119576463E-2</v>
      </c>
      <c r="AH24" s="41">
        <v>-0.11854460093896714</v>
      </c>
      <c r="AI24" s="41">
        <v>-4.8879837067209775E-2</v>
      </c>
      <c r="AJ24" s="41">
        <v>-6.1620897521768254E-2</v>
      </c>
      <c r="AK24" s="41">
        <v>-5.105263157894737E-2</v>
      </c>
      <c r="AL24" s="41">
        <v>0.6428571428571429</v>
      </c>
      <c r="AM24" s="41">
        <v>-6.3170441001191902E-2</v>
      </c>
      <c r="AN24" s="41">
        <v>7.2131147540983612E-2</v>
      </c>
      <c r="AO24" s="41">
        <v>-0.40145985401459855</v>
      </c>
      <c r="AP24" s="41">
        <v>-5.6093053592781827E-2</v>
      </c>
    </row>
    <row r="25" spans="1:44" x14ac:dyDescent="0.25">
      <c r="A25" s="39" t="s">
        <v>122</v>
      </c>
      <c r="B25" s="111">
        <v>201907</v>
      </c>
      <c r="C25" s="35">
        <v>902389</v>
      </c>
      <c r="D25" s="35">
        <v>51275</v>
      </c>
      <c r="E25" s="35">
        <v>60410</v>
      </c>
      <c r="F25" s="35">
        <v>91732</v>
      </c>
      <c r="G25" s="35">
        <v>172486</v>
      </c>
      <c r="H25" s="35">
        <v>25117</v>
      </c>
      <c r="I25" s="35">
        <v>87118</v>
      </c>
      <c r="J25" s="35">
        <v>15357</v>
      </c>
      <c r="K25" s="35">
        <v>9765</v>
      </c>
      <c r="L25" s="35">
        <v>389129</v>
      </c>
      <c r="M25" s="35">
        <v>17839</v>
      </c>
      <c r="N25" s="35">
        <v>792</v>
      </c>
      <c r="O25" s="35">
        <v>536</v>
      </c>
      <c r="P25" s="35">
        <v>1535</v>
      </c>
      <c r="Q25" s="35">
        <v>1905</v>
      </c>
      <c r="R25" s="35">
        <v>853</v>
      </c>
      <c r="S25" s="35">
        <v>1698</v>
      </c>
      <c r="T25" s="35">
        <v>353</v>
      </c>
      <c r="U25" s="35">
        <v>119</v>
      </c>
      <c r="V25" s="35">
        <v>10048</v>
      </c>
      <c r="W25" s="37">
        <v>1.9768636364140078E-2</v>
      </c>
      <c r="X25" s="37">
        <v>1.544612384202828E-2</v>
      </c>
      <c r="Y25" s="37">
        <v>8.8727031948352929E-3</v>
      </c>
      <c r="Z25" s="37">
        <v>1.6733528103606156E-2</v>
      </c>
      <c r="AA25" s="37">
        <v>1.1044374615910856E-2</v>
      </c>
      <c r="AB25" s="37">
        <v>3.3961062228769358E-2</v>
      </c>
      <c r="AC25" s="37">
        <v>1.9490805574048992E-2</v>
      </c>
      <c r="AD25" s="37">
        <v>2.2986260337305463E-2</v>
      </c>
      <c r="AE25" s="37">
        <v>1.2186379928315413E-2</v>
      </c>
      <c r="AF25" s="37">
        <v>2.5821771186418898E-2</v>
      </c>
      <c r="AG25" s="41">
        <v>-1.3002102467633064E-2</v>
      </c>
      <c r="AH25" s="41">
        <v>-8.1206496519721574E-2</v>
      </c>
      <c r="AI25" s="41">
        <v>0.10061601642710473</v>
      </c>
      <c r="AJ25" s="41">
        <v>2.744310575635877E-2</v>
      </c>
      <c r="AK25" s="41">
        <v>-3.6610878661087866E-3</v>
      </c>
      <c r="AL25" s="41">
        <v>0.87061403508771928</v>
      </c>
      <c r="AM25" s="41">
        <v>-0.12609366958311888</v>
      </c>
      <c r="AN25" s="41">
        <v>0.11006289308176101</v>
      </c>
      <c r="AO25" s="41">
        <v>-0.11851851851851852</v>
      </c>
      <c r="AP25" s="41">
        <v>-4.003057227476832E-2</v>
      </c>
    </row>
    <row r="26" spans="1:44" x14ac:dyDescent="0.25">
      <c r="A26" s="39" t="s">
        <v>122</v>
      </c>
      <c r="B26" s="111">
        <v>201908</v>
      </c>
      <c r="C26" s="35">
        <v>850618</v>
      </c>
      <c r="D26" s="35">
        <v>51321</v>
      </c>
      <c r="E26" s="35">
        <v>58650</v>
      </c>
      <c r="F26" s="35">
        <v>88727</v>
      </c>
      <c r="G26" s="35">
        <v>168851</v>
      </c>
      <c r="H26" s="35">
        <v>24968</v>
      </c>
      <c r="I26" s="35">
        <v>87351</v>
      </c>
      <c r="J26" s="35">
        <v>14845</v>
      </c>
      <c r="K26" s="35">
        <v>9237</v>
      </c>
      <c r="L26" s="35">
        <v>346668</v>
      </c>
      <c r="M26" s="35">
        <v>14152</v>
      </c>
      <c r="N26" s="35">
        <v>679</v>
      </c>
      <c r="O26" s="35">
        <v>363</v>
      </c>
      <c r="P26" s="35">
        <v>1216</v>
      </c>
      <c r="Q26" s="35">
        <v>1528</v>
      </c>
      <c r="R26" s="35">
        <v>669</v>
      </c>
      <c r="S26" s="35">
        <v>1417</v>
      </c>
      <c r="T26" s="35">
        <v>292</v>
      </c>
      <c r="U26" s="35">
        <v>86</v>
      </c>
      <c r="V26" s="35">
        <v>7902</v>
      </c>
      <c r="W26" s="37">
        <v>1.6637315457702518E-2</v>
      </c>
      <c r="X26" s="37">
        <v>1.3230451472106934E-2</v>
      </c>
      <c r="Y26" s="37">
        <v>6.1892583120204602E-3</v>
      </c>
      <c r="Z26" s="37">
        <v>1.3704960158689012E-2</v>
      </c>
      <c r="AA26" s="37">
        <v>9.0493985821819244E-3</v>
      </c>
      <c r="AB26" s="37">
        <v>2.6794296699775712E-2</v>
      </c>
      <c r="AC26" s="37">
        <v>1.6221909308422343E-2</v>
      </c>
      <c r="AD26" s="37">
        <v>1.9669922532839342E-2</v>
      </c>
      <c r="AE26" s="37">
        <v>9.3103821587095376E-3</v>
      </c>
      <c r="AF26" s="37">
        <v>2.2794143099449618E-2</v>
      </c>
      <c r="AG26" s="41">
        <v>-4.5911144070653276E-2</v>
      </c>
      <c r="AH26" s="41">
        <v>-0.14805520702634881</v>
      </c>
      <c r="AI26" s="41">
        <v>-6.6838046272493568E-2</v>
      </c>
      <c r="AJ26" s="41">
        <v>-1.5384615384615385E-2</v>
      </c>
      <c r="AK26" s="41">
        <v>-1.0362694300518135E-2</v>
      </c>
      <c r="AL26" s="41">
        <v>0.78400000000000003</v>
      </c>
      <c r="AM26" s="41">
        <v>-0.11326658322903629</v>
      </c>
      <c r="AN26" s="41">
        <v>3.4364261168384879E-3</v>
      </c>
      <c r="AO26" s="41">
        <v>-0.31746031746031744</v>
      </c>
      <c r="AP26" s="41">
        <v>-6.7940552016985137E-2</v>
      </c>
    </row>
    <row r="27" spans="1:44" x14ac:dyDescent="0.25">
      <c r="A27" s="39" t="s">
        <v>122</v>
      </c>
      <c r="B27" s="111">
        <v>201909</v>
      </c>
      <c r="C27" s="35">
        <v>878947</v>
      </c>
      <c r="D27" s="35">
        <v>52213</v>
      </c>
      <c r="E27" s="35">
        <v>59773</v>
      </c>
      <c r="F27" s="35">
        <v>92878</v>
      </c>
      <c r="G27" s="35">
        <v>171245</v>
      </c>
      <c r="H27" s="35">
        <v>25757</v>
      </c>
      <c r="I27" s="35">
        <v>87219</v>
      </c>
      <c r="J27" s="35">
        <v>15237</v>
      </c>
      <c r="K27" s="35">
        <v>9540</v>
      </c>
      <c r="L27" s="35">
        <v>365085</v>
      </c>
      <c r="M27" s="35">
        <v>15168</v>
      </c>
      <c r="N27" s="35">
        <v>712</v>
      </c>
      <c r="O27" s="35">
        <v>434</v>
      </c>
      <c r="P27" s="35">
        <v>1419</v>
      </c>
      <c r="Q27" s="35">
        <v>1646</v>
      </c>
      <c r="R27" s="35">
        <v>762</v>
      </c>
      <c r="S27" s="35">
        <v>1263</v>
      </c>
      <c r="T27" s="35">
        <v>309</v>
      </c>
      <c r="U27" s="35">
        <v>108</v>
      </c>
      <c r="V27" s="35">
        <v>8515</v>
      </c>
      <c r="W27" s="37">
        <v>1.7257013221502547E-2</v>
      </c>
      <c r="X27" s="37">
        <v>1.3636450692356309E-2</v>
      </c>
      <c r="Y27" s="37">
        <v>7.2608033727602763E-3</v>
      </c>
      <c r="Z27" s="37">
        <v>1.5278106763711536E-2</v>
      </c>
      <c r="AA27" s="37">
        <v>9.6119594732692933E-3</v>
      </c>
      <c r="AB27" s="37">
        <v>2.9584190705439297E-2</v>
      </c>
      <c r="AC27" s="37">
        <v>1.4480789736181337E-2</v>
      </c>
      <c r="AD27" s="37">
        <v>2.0279582594999016E-2</v>
      </c>
      <c r="AE27" s="37">
        <v>1.1320754716981131E-2</v>
      </c>
      <c r="AF27" s="37">
        <v>2.3323335661558267E-2</v>
      </c>
      <c r="AG27" s="41">
        <v>-3.1973961324909053E-2</v>
      </c>
      <c r="AH27" s="41">
        <v>-0.1263803680981595</v>
      </c>
      <c r="AI27" s="41">
        <v>-5.8568329718004339E-2</v>
      </c>
      <c r="AJ27" s="41">
        <v>4.5689019896831246E-2</v>
      </c>
      <c r="AK27" s="41">
        <v>-8.0446927374301674E-2</v>
      </c>
      <c r="AL27" s="41">
        <v>0.97409326424870468</v>
      </c>
      <c r="AM27" s="41">
        <v>-0.20465994962216624</v>
      </c>
      <c r="AN27" s="41">
        <v>-6.0790273556231005E-2</v>
      </c>
      <c r="AO27" s="41">
        <v>2.8571428571428571E-2</v>
      </c>
      <c r="AP27" s="41">
        <v>-3.6546730029418419E-2</v>
      </c>
    </row>
    <row r="28" spans="1:44" x14ac:dyDescent="0.25">
      <c r="A28" s="39" t="s">
        <v>122</v>
      </c>
      <c r="B28" s="111">
        <v>201910</v>
      </c>
      <c r="C28" s="35">
        <v>904416</v>
      </c>
      <c r="D28" s="35">
        <v>56980</v>
      </c>
      <c r="E28" s="35">
        <v>60276</v>
      </c>
      <c r="F28" s="35">
        <v>93036</v>
      </c>
      <c r="G28" s="35">
        <v>172139</v>
      </c>
      <c r="H28" s="35">
        <v>26305</v>
      </c>
      <c r="I28" s="35">
        <v>84371</v>
      </c>
      <c r="J28" s="35">
        <v>15579</v>
      </c>
      <c r="K28" s="35">
        <v>9763</v>
      </c>
      <c r="L28" s="35">
        <v>385967</v>
      </c>
      <c r="M28" s="35">
        <v>17935</v>
      </c>
      <c r="N28" s="35">
        <v>1087</v>
      </c>
      <c r="O28" s="35">
        <v>522</v>
      </c>
      <c r="P28" s="35">
        <v>1560</v>
      </c>
      <c r="Q28" s="35">
        <v>1861</v>
      </c>
      <c r="R28" s="35">
        <v>861</v>
      </c>
      <c r="S28" s="35">
        <v>1189</v>
      </c>
      <c r="T28" s="35">
        <v>357</v>
      </c>
      <c r="U28" s="35">
        <v>107</v>
      </c>
      <c r="V28" s="35">
        <v>10391</v>
      </c>
      <c r="W28" s="37">
        <v>1.9830476241021831E-2</v>
      </c>
      <c r="X28" s="37">
        <v>1.9076869076869077E-2</v>
      </c>
      <c r="Y28" s="37">
        <v>8.6601632490543503E-3</v>
      </c>
      <c r="Z28" s="37">
        <v>1.6767702824713016E-2</v>
      </c>
      <c r="AA28" s="37">
        <v>1.0811030620603117E-2</v>
      </c>
      <c r="AB28" s="37">
        <v>3.2731419882151683E-2</v>
      </c>
      <c r="AC28" s="37">
        <v>1.4092519941686124E-2</v>
      </c>
      <c r="AD28" s="37">
        <v>2.2915463123435394E-2</v>
      </c>
      <c r="AE28" s="37">
        <v>1.0959745979719349E-2</v>
      </c>
      <c r="AF28" s="37">
        <v>2.6921990740140997E-2</v>
      </c>
      <c r="AG28" s="41">
        <v>-2.2296118621892718E-2</v>
      </c>
      <c r="AH28" s="41">
        <v>0.10918367346938776</v>
      </c>
      <c r="AI28" s="41">
        <v>-2.9739776951672861E-2</v>
      </c>
      <c r="AJ28" s="41">
        <v>-1.2032932235592146E-2</v>
      </c>
      <c r="AK28" s="41">
        <v>-1.7941952506596307E-2</v>
      </c>
      <c r="AL28" s="41">
        <v>0.69822485207100593</v>
      </c>
      <c r="AM28" s="41">
        <v>-0.13338192419825073</v>
      </c>
      <c r="AN28" s="41">
        <v>2.8089887640449437E-3</v>
      </c>
      <c r="AO28" s="41">
        <v>-0.18320610687022901</v>
      </c>
      <c r="AP28" s="41">
        <v>-5.4159839796104135E-2</v>
      </c>
    </row>
    <row r="29" spans="1:44" x14ac:dyDescent="0.25">
      <c r="A29" s="39" t="s">
        <v>122</v>
      </c>
      <c r="B29" s="111">
        <v>201911</v>
      </c>
      <c r="C29" s="35">
        <v>897278</v>
      </c>
      <c r="D29" s="35">
        <v>58301</v>
      </c>
      <c r="E29" s="35">
        <v>59966</v>
      </c>
      <c r="F29" s="35">
        <v>92694</v>
      </c>
      <c r="G29" s="35">
        <v>171533</v>
      </c>
      <c r="H29" s="35">
        <v>26529</v>
      </c>
      <c r="I29" s="35">
        <v>81521</v>
      </c>
      <c r="J29" s="35">
        <v>15490</v>
      </c>
      <c r="K29" s="35">
        <v>9529</v>
      </c>
      <c r="L29" s="35">
        <v>381715</v>
      </c>
      <c r="M29" s="35">
        <v>15756</v>
      </c>
      <c r="N29" s="35">
        <v>1193</v>
      </c>
      <c r="O29" s="35">
        <v>443</v>
      </c>
      <c r="P29" s="35">
        <v>1383</v>
      </c>
      <c r="Q29" s="35">
        <v>1753</v>
      </c>
      <c r="R29" s="35">
        <v>777</v>
      </c>
      <c r="S29" s="35">
        <v>994</v>
      </c>
      <c r="T29" s="35">
        <v>275</v>
      </c>
      <c r="U29" s="35">
        <v>113</v>
      </c>
      <c r="V29" s="35">
        <v>8825</v>
      </c>
      <c r="W29" s="37">
        <v>1.7559775231310696E-2</v>
      </c>
      <c r="X29" s="37">
        <v>2.0462770792953808E-2</v>
      </c>
      <c r="Y29" s="37">
        <v>7.3875195944368473E-3</v>
      </c>
      <c r="Z29" s="37">
        <v>1.4920059550779985E-2</v>
      </c>
      <c r="AA29" s="37">
        <v>1.0219607888861035E-2</v>
      </c>
      <c r="AB29" s="37">
        <v>2.9288702928870293E-2</v>
      </c>
      <c r="AC29" s="37">
        <v>1.2193177218140111E-2</v>
      </c>
      <c r="AD29" s="37">
        <v>1.7753389283408652E-2</v>
      </c>
      <c r="AE29" s="37">
        <v>1.1858537097281982E-2</v>
      </c>
      <c r="AF29" s="37">
        <v>2.3119342965301336E-2</v>
      </c>
      <c r="AG29" s="41">
        <v>-0.10201755385842927</v>
      </c>
      <c r="AH29" s="41">
        <v>-0.11760355029585799</v>
      </c>
      <c r="AI29" s="41">
        <v>-0.12623274161735701</v>
      </c>
      <c r="AJ29" s="41">
        <v>-2.6056338028169014E-2</v>
      </c>
      <c r="AK29" s="41">
        <v>-7.8822911192853395E-2</v>
      </c>
      <c r="AL29" s="41">
        <v>0.62212943632567852</v>
      </c>
      <c r="AM29" s="41">
        <v>-0.16047297297297297</v>
      </c>
      <c r="AN29" s="41">
        <v>-0.13522012578616352</v>
      </c>
      <c r="AO29" s="41">
        <v>-5.8333333333333334E-2</v>
      </c>
      <c r="AP29" s="41">
        <v>-0.14011497612783785</v>
      </c>
    </row>
    <row r="30" spans="1:44" x14ac:dyDescent="0.25">
      <c r="A30" s="39" t="s">
        <v>122</v>
      </c>
      <c r="B30" s="112">
        <v>201912</v>
      </c>
      <c r="C30" s="48">
        <v>958753</v>
      </c>
      <c r="D30" s="48">
        <v>67753</v>
      </c>
      <c r="E30" s="48">
        <v>61293</v>
      </c>
      <c r="F30" s="48">
        <v>99156</v>
      </c>
      <c r="G30" s="48">
        <v>175674</v>
      </c>
      <c r="H30" s="48">
        <v>27176</v>
      </c>
      <c r="I30" s="48">
        <v>82126</v>
      </c>
      <c r="J30" s="48">
        <v>16213</v>
      </c>
      <c r="K30" s="48">
        <v>10828</v>
      </c>
      <c r="L30" s="48">
        <v>418534</v>
      </c>
      <c r="M30" s="48">
        <v>18451</v>
      </c>
      <c r="N30" s="48">
        <v>1577</v>
      </c>
      <c r="O30" s="48">
        <v>506</v>
      </c>
      <c r="P30" s="48">
        <v>1764</v>
      </c>
      <c r="Q30" s="48">
        <v>2104</v>
      </c>
      <c r="R30" s="48">
        <v>778</v>
      </c>
      <c r="S30" s="48">
        <v>1100</v>
      </c>
      <c r="T30" s="48">
        <v>306</v>
      </c>
      <c r="U30" s="48">
        <v>198</v>
      </c>
      <c r="V30" s="48">
        <v>10118</v>
      </c>
      <c r="W30" s="49">
        <v>1.9244789846811432E-2</v>
      </c>
      <c r="X30" s="49">
        <v>2.3275722108246129E-2</v>
      </c>
      <c r="Y30" s="49">
        <v>8.2554288417927002E-3</v>
      </c>
      <c r="Z30" s="49">
        <v>1.7790148856347575E-2</v>
      </c>
      <c r="AA30" s="49">
        <v>1.1976729624190262E-2</v>
      </c>
      <c r="AB30" s="49">
        <v>2.8628201354136001E-2</v>
      </c>
      <c r="AC30" s="49">
        <v>1.339405304045004E-2</v>
      </c>
      <c r="AD30" s="49">
        <v>1.8873743292419663E-2</v>
      </c>
      <c r="AE30" s="49">
        <v>1.8285925378647951E-2</v>
      </c>
      <c r="AF30" s="49">
        <v>2.4174857956581784E-2</v>
      </c>
      <c r="AG30" s="51">
        <v>-0.12777725252907252</v>
      </c>
      <c r="AH30" s="51">
        <v>-5.1143200962695548E-2</v>
      </c>
      <c r="AI30" s="51">
        <v>-8.4990958408679929E-2</v>
      </c>
      <c r="AJ30" s="51">
        <v>-0.10728744939271255</v>
      </c>
      <c r="AK30" s="51">
        <v>-5.565529622980251E-2</v>
      </c>
      <c r="AL30" s="51">
        <v>0.63789473684210529</v>
      </c>
      <c r="AM30" s="51">
        <v>-0.21596578759800428</v>
      </c>
      <c r="AN30" s="51">
        <v>-0.21739130434782608</v>
      </c>
      <c r="AO30" s="51">
        <v>-0.19183673469387755</v>
      </c>
      <c r="AP30" s="51">
        <v>-0.17208084444808117</v>
      </c>
    </row>
    <row r="31" spans="1:44" x14ac:dyDescent="0.25">
      <c r="A31" s="39" t="s">
        <v>122</v>
      </c>
      <c r="B31" s="111">
        <v>202001</v>
      </c>
      <c r="C31" s="35">
        <v>863021</v>
      </c>
      <c r="D31" s="35">
        <v>48074</v>
      </c>
      <c r="E31" s="35">
        <v>57829</v>
      </c>
      <c r="F31" s="35">
        <v>89575</v>
      </c>
      <c r="G31" s="35">
        <v>166598</v>
      </c>
      <c r="H31" s="35">
        <v>26646</v>
      </c>
      <c r="I31" s="35">
        <v>78909</v>
      </c>
      <c r="J31" s="35">
        <v>15227</v>
      </c>
      <c r="K31" s="35">
        <v>10090</v>
      </c>
      <c r="L31" s="35">
        <v>370073</v>
      </c>
      <c r="M31" s="35">
        <v>16942</v>
      </c>
      <c r="N31" s="35">
        <v>875</v>
      </c>
      <c r="O31" s="35">
        <v>594</v>
      </c>
      <c r="P31" s="35">
        <v>1931</v>
      </c>
      <c r="Q31" s="35">
        <v>2257</v>
      </c>
      <c r="R31" s="35">
        <v>747</v>
      </c>
      <c r="S31" s="35">
        <v>1236</v>
      </c>
      <c r="T31" s="35">
        <v>377</v>
      </c>
      <c r="U31" s="35">
        <v>184</v>
      </c>
      <c r="V31" s="35">
        <v>8741</v>
      </c>
      <c r="W31" s="37">
        <v>1.9631040264373636E-2</v>
      </c>
      <c r="X31" s="37">
        <v>1.8201106627282939E-2</v>
      </c>
      <c r="Y31" s="37">
        <v>1.0271663006450051E-2</v>
      </c>
      <c r="Z31" s="37">
        <v>2.1557354172481162E-2</v>
      </c>
      <c r="AA31" s="37">
        <v>1.3547581603620691E-2</v>
      </c>
      <c r="AB31" s="37">
        <v>2.8034226525557308E-2</v>
      </c>
      <c r="AC31" s="37">
        <v>1.5663612515682622E-2</v>
      </c>
      <c r="AD31" s="37">
        <v>2.4758652393774217E-2</v>
      </c>
      <c r="AE31" s="37">
        <v>1.823587710604559E-2</v>
      </c>
      <c r="AF31" s="37">
        <v>2.3619664228408988E-2</v>
      </c>
      <c r="AG31" s="41">
        <v>-0.13059988710422332</v>
      </c>
      <c r="AH31" s="41">
        <v>-0.10164271047227925</v>
      </c>
      <c r="AI31" s="41">
        <v>-0.29032258064516131</v>
      </c>
      <c r="AJ31" s="41">
        <v>-5.8508044856167722E-2</v>
      </c>
      <c r="AK31" s="41">
        <v>-0.18842143113987775</v>
      </c>
      <c r="AL31" s="41">
        <v>0.32212389380530976</v>
      </c>
      <c r="AM31" s="41">
        <v>-0.19948186528497408</v>
      </c>
      <c r="AN31" s="41">
        <v>-0.12731481481481483</v>
      </c>
      <c r="AO31" s="41">
        <v>-0.08</v>
      </c>
      <c r="AP31" s="41">
        <v>-0.13481144214589727</v>
      </c>
    </row>
    <row r="32" spans="1:44" x14ac:dyDescent="0.25">
      <c r="A32" s="39" t="s">
        <v>122</v>
      </c>
      <c r="B32" s="111">
        <v>202002</v>
      </c>
      <c r="C32" s="35">
        <v>860086</v>
      </c>
      <c r="D32" s="35">
        <v>45125</v>
      </c>
      <c r="E32" s="35">
        <v>57784</v>
      </c>
      <c r="F32" s="35">
        <v>90938</v>
      </c>
      <c r="G32" s="35">
        <v>165518</v>
      </c>
      <c r="H32" s="35">
        <v>26665</v>
      </c>
      <c r="I32" s="35">
        <v>77841</v>
      </c>
      <c r="J32" s="35">
        <v>15232</v>
      </c>
      <c r="K32" s="35">
        <v>9568</v>
      </c>
      <c r="L32" s="35">
        <v>371415</v>
      </c>
      <c r="M32" s="35">
        <v>15033</v>
      </c>
      <c r="N32" s="35">
        <v>644</v>
      </c>
      <c r="O32" s="35">
        <v>470</v>
      </c>
      <c r="P32" s="35">
        <v>1636</v>
      </c>
      <c r="Q32" s="35">
        <v>1820</v>
      </c>
      <c r="R32" s="35">
        <v>734</v>
      </c>
      <c r="S32" s="35">
        <v>1057</v>
      </c>
      <c r="T32" s="35">
        <v>282</v>
      </c>
      <c r="U32" s="35">
        <v>164</v>
      </c>
      <c r="V32" s="35">
        <v>8226</v>
      </c>
      <c r="W32" s="37">
        <v>1.7478484709668569E-2</v>
      </c>
      <c r="X32" s="37">
        <v>1.4271468144044321E-2</v>
      </c>
      <c r="Y32" s="37">
        <v>8.1337394434445529E-3</v>
      </c>
      <c r="Z32" s="37">
        <v>1.7990279091248982E-2</v>
      </c>
      <c r="AA32" s="37">
        <v>1.0995782935994876E-2</v>
      </c>
      <c r="AB32" s="37">
        <v>2.7526720420026251E-2</v>
      </c>
      <c r="AC32" s="37">
        <v>1.3578962243547744E-2</v>
      </c>
      <c r="AD32" s="37">
        <v>1.8513655462184874E-2</v>
      </c>
      <c r="AE32" s="37">
        <v>1.7140468227424748E-2</v>
      </c>
      <c r="AF32" s="37">
        <v>2.2147732320988652E-2</v>
      </c>
      <c r="AG32" s="41">
        <v>-0.12216058394160584</v>
      </c>
      <c r="AH32" s="41">
        <v>-0.17117117117117117</v>
      </c>
      <c r="AI32" s="41">
        <v>-0.27803379416282642</v>
      </c>
      <c r="AJ32" s="41">
        <v>-0.10796074154852781</v>
      </c>
      <c r="AK32" s="41">
        <v>-0.1095890410958904</v>
      </c>
      <c r="AL32" s="41">
        <v>0.29225352112676056</v>
      </c>
      <c r="AM32" s="41">
        <v>-0.14758064516129032</v>
      </c>
      <c r="AN32" s="41">
        <v>-0.22950819672131148</v>
      </c>
      <c r="AO32" s="41">
        <v>3.1446540880503145E-2</v>
      </c>
      <c r="AP32" s="41">
        <v>-0.13282732447817835</v>
      </c>
    </row>
    <row r="33" spans="1:44" x14ac:dyDescent="0.25">
      <c r="A33" s="39" t="s">
        <v>122</v>
      </c>
      <c r="B33" s="111">
        <v>202003</v>
      </c>
      <c r="C33" s="35">
        <v>861276</v>
      </c>
      <c r="D33" s="35">
        <v>45870</v>
      </c>
      <c r="E33" s="35">
        <v>57329</v>
      </c>
      <c r="F33" s="35">
        <v>92678</v>
      </c>
      <c r="G33" s="35">
        <v>162617</v>
      </c>
      <c r="H33" s="35">
        <v>26729</v>
      </c>
      <c r="I33" s="35">
        <v>76280</v>
      </c>
      <c r="J33" s="35">
        <v>15376</v>
      </c>
      <c r="K33" s="35">
        <v>9688</v>
      </c>
      <c r="L33" s="35">
        <v>374709</v>
      </c>
      <c r="M33" s="35">
        <v>13243</v>
      </c>
      <c r="N33" s="35">
        <v>599</v>
      </c>
      <c r="O33" s="35">
        <v>434</v>
      </c>
      <c r="P33" s="35">
        <v>1478</v>
      </c>
      <c r="Q33" s="35">
        <v>1489</v>
      </c>
      <c r="R33" s="35">
        <v>645</v>
      </c>
      <c r="S33" s="35">
        <v>808</v>
      </c>
      <c r="T33" s="35">
        <v>267</v>
      </c>
      <c r="U33" s="35">
        <v>123</v>
      </c>
      <c r="V33" s="35">
        <v>7400</v>
      </c>
      <c r="W33" s="37">
        <v>1.5376023481439167E-2</v>
      </c>
      <c r="X33" s="37">
        <v>1.3058643993895792E-2</v>
      </c>
      <c r="Y33" s="37">
        <v>7.5703396186921103E-3</v>
      </c>
      <c r="Z33" s="37">
        <v>1.5947689850881547E-2</v>
      </c>
      <c r="AA33" s="37">
        <v>9.1564842544137447E-3</v>
      </c>
      <c r="AB33" s="37">
        <v>2.4131093568782971E-2</v>
      </c>
      <c r="AC33" s="37">
        <v>1.059255374934452E-2</v>
      </c>
      <c r="AD33" s="37">
        <v>1.7364724245577525E-2</v>
      </c>
      <c r="AE33" s="37">
        <v>1.2696118909991743E-2</v>
      </c>
      <c r="AF33" s="37">
        <v>1.9748658292168056E-2</v>
      </c>
      <c r="AG33" s="41">
        <v>-0.20762280859211393</v>
      </c>
      <c r="AH33" s="41">
        <v>-0.20662251655629138</v>
      </c>
      <c r="AI33" s="41">
        <v>-0.20658135283363802</v>
      </c>
      <c r="AJ33" s="41">
        <v>-0.16919617762788083</v>
      </c>
      <c r="AK33" s="41">
        <v>-0.25735660847880298</v>
      </c>
      <c r="AL33" s="41">
        <v>0.16847826086956522</v>
      </c>
      <c r="AM33" s="41">
        <v>-0.37267080745341613</v>
      </c>
      <c r="AN33" s="41">
        <v>-0.28609625668449196</v>
      </c>
      <c r="AO33" s="41">
        <v>-8.0645161290322578E-3</v>
      </c>
      <c r="AP33" s="41">
        <v>-0.20335881149747012</v>
      </c>
    </row>
    <row r="34" spans="1:44" x14ac:dyDescent="0.25">
      <c r="A34" s="39" t="s">
        <v>122</v>
      </c>
      <c r="B34" s="111">
        <v>202004</v>
      </c>
      <c r="C34" s="35">
        <v>703469</v>
      </c>
      <c r="D34" s="35">
        <v>43178</v>
      </c>
      <c r="E34" s="35">
        <v>51231</v>
      </c>
      <c r="F34" s="35">
        <v>84166</v>
      </c>
      <c r="G34" s="35">
        <v>138297</v>
      </c>
      <c r="H34" s="35">
        <v>22993</v>
      </c>
      <c r="I34" s="35">
        <v>57772</v>
      </c>
      <c r="J34" s="35">
        <v>14400</v>
      </c>
      <c r="K34" s="35">
        <v>9380</v>
      </c>
      <c r="L34" s="35">
        <v>282052</v>
      </c>
      <c r="M34" s="35">
        <v>7194</v>
      </c>
      <c r="N34" s="35">
        <v>433</v>
      </c>
      <c r="O34" s="35">
        <v>224</v>
      </c>
      <c r="P34" s="35">
        <v>799</v>
      </c>
      <c r="Q34" s="35">
        <v>887</v>
      </c>
      <c r="R34" s="35">
        <v>356</v>
      </c>
      <c r="S34" s="35">
        <v>257</v>
      </c>
      <c r="T34" s="35">
        <v>195</v>
      </c>
      <c r="U34" s="35">
        <v>94</v>
      </c>
      <c r="V34" s="35">
        <v>3949</v>
      </c>
      <c r="W34" s="37">
        <v>1.022646342624906E-2</v>
      </c>
      <c r="X34" s="37">
        <v>1.0028255129927277E-2</v>
      </c>
      <c r="Y34" s="37">
        <v>4.3723526770900432E-3</v>
      </c>
      <c r="Z34" s="37">
        <v>9.4931445001544563E-3</v>
      </c>
      <c r="AA34" s="37">
        <v>6.4137327635451239E-3</v>
      </c>
      <c r="AB34" s="37">
        <v>1.5482973078763103E-2</v>
      </c>
      <c r="AC34" s="37">
        <v>4.4485217752544487E-3</v>
      </c>
      <c r="AD34" s="37">
        <v>1.3541666666666667E-2</v>
      </c>
      <c r="AE34" s="37">
        <v>1.0021321961620469E-2</v>
      </c>
      <c r="AF34" s="37">
        <v>1.4000964361181626E-2</v>
      </c>
      <c r="AG34" s="41">
        <v>-0.56929892833622697</v>
      </c>
      <c r="AH34" s="41">
        <v>-0.40193370165745856</v>
      </c>
      <c r="AI34" s="41">
        <v>-0.59272727272727277</v>
      </c>
      <c r="AJ34" s="41">
        <v>-0.52270011947431305</v>
      </c>
      <c r="AK34" s="41">
        <v>-0.53898128898128894</v>
      </c>
      <c r="AL34" s="41">
        <v>-0.48997134670487108</v>
      </c>
      <c r="AM34" s="41">
        <v>-0.82889480692410122</v>
      </c>
      <c r="AN34" s="41">
        <v>-0.48684210526315791</v>
      </c>
      <c r="AO34" s="41">
        <v>-0.25396825396825395</v>
      </c>
      <c r="AP34" s="41">
        <v>-0.5672328767123288</v>
      </c>
    </row>
    <row r="35" spans="1:44" x14ac:dyDescent="0.25">
      <c r="A35" s="39" t="s">
        <v>122</v>
      </c>
      <c r="B35" s="111">
        <v>202005</v>
      </c>
      <c r="C35" s="35">
        <v>743363</v>
      </c>
      <c r="D35" s="35">
        <v>45057</v>
      </c>
      <c r="E35" s="35">
        <v>54131</v>
      </c>
      <c r="F35" s="35">
        <v>87075</v>
      </c>
      <c r="G35" s="35">
        <v>154223</v>
      </c>
      <c r="H35" s="35">
        <v>24044</v>
      </c>
      <c r="I35" s="35">
        <v>67157</v>
      </c>
      <c r="J35" s="35">
        <v>14493</v>
      </c>
      <c r="K35" s="35">
        <v>9086</v>
      </c>
      <c r="L35" s="35">
        <v>288097</v>
      </c>
      <c r="M35" s="35">
        <v>8135</v>
      </c>
      <c r="N35" s="35">
        <v>510</v>
      </c>
      <c r="O35" s="35">
        <v>337</v>
      </c>
      <c r="P35" s="35">
        <v>929</v>
      </c>
      <c r="Q35" s="35">
        <v>1152</v>
      </c>
      <c r="R35" s="35">
        <v>302</v>
      </c>
      <c r="S35" s="35">
        <v>574</v>
      </c>
      <c r="T35" s="35">
        <v>176</v>
      </c>
      <c r="U35" s="35">
        <v>83</v>
      </c>
      <c r="V35" s="35">
        <v>4072</v>
      </c>
      <c r="W35" s="37">
        <v>1.0943509429444295E-2</v>
      </c>
      <c r="X35" s="37">
        <v>1.1318995938477927E-2</v>
      </c>
      <c r="Y35" s="37">
        <v>6.2256378045851728E-3</v>
      </c>
      <c r="Z35" s="37">
        <v>1.0668963537180592E-2</v>
      </c>
      <c r="AA35" s="37">
        <v>7.4697029625931284E-3</v>
      </c>
      <c r="AB35" s="37">
        <v>1.2560306105473299E-2</v>
      </c>
      <c r="AC35" s="37">
        <v>8.5471358160727848E-3</v>
      </c>
      <c r="AD35" s="37">
        <v>1.2143793555509557E-2</v>
      </c>
      <c r="AE35" s="37">
        <v>9.1349328637464235E-3</v>
      </c>
      <c r="AF35" s="37">
        <v>1.4134128435908739E-2</v>
      </c>
      <c r="AG35" s="41">
        <v>-0.50168453292496173</v>
      </c>
      <c r="AH35" s="41">
        <v>-0.27762039660056659</v>
      </c>
      <c r="AI35" s="41">
        <v>-0.28297872340425534</v>
      </c>
      <c r="AJ35" s="41">
        <v>-0.44002411091018684</v>
      </c>
      <c r="AK35" s="41">
        <v>-0.38918345705196183</v>
      </c>
      <c r="AL35" s="41">
        <v>-0.5431164901664145</v>
      </c>
      <c r="AM35" s="41">
        <v>-0.58284883720930236</v>
      </c>
      <c r="AN35" s="41">
        <v>-0.4838709677419355</v>
      </c>
      <c r="AO35" s="41">
        <v>-0.27826086956521739</v>
      </c>
      <c r="AP35" s="41">
        <v>-0.55306772033805285</v>
      </c>
    </row>
    <row r="36" spans="1:44" x14ac:dyDescent="0.25">
      <c r="A36" s="39" t="s">
        <v>122</v>
      </c>
      <c r="B36" s="111">
        <v>202006</v>
      </c>
      <c r="C36" s="35">
        <v>802143</v>
      </c>
      <c r="D36" s="35">
        <v>48560</v>
      </c>
      <c r="E36" s="35">
        <v>56633</v>
      </c>
      <c r="F36" s="35">
        <v>92183</v>
      </c>
      <c r="G36" s="35">
        <v>162607</v>
      </c>
      <c r="H36" s="35">
        <v>25360</v>
      </c>
      <c r="I36" s="35">
        <v>73153</v>
      </c>
      <c r="J36" s="35">
        <v>14837</v>
      </c>
      <c r="K36" s="35">
        <v>9124</v>
      </c>
      <c r="L36" s="35">
        <v>319686</v>
      </c>
      <c r="M36" s="35">
        <v>10401</v>
      </c>
      <c r="N36" s="35">
        <v>706</v>
      </c>
      <c r="O36" s="35">
        <v>439</v>
      </c>
      <c r="P36" s="35">
        <v>1092</v>
      </c>
      <c r="Q36" s="35">
        <v>1516</v>
      </c>
      <c r="R36" s="35">
        <v>340</v>
      </c>
      <c r="S36" s="35">
        <v>902</v>
      </c>
      <c r="T36" s="35">
        <v>217</v>
      </c>
      <c r="U36" s="35">
        <v>113</v>
      </c>
      <c r="V36" s="35">
        <v>5076</v>
      </c>
      <c r="W36" s="37">
        <v>1.296651594541123E-2</v>
      </c>
      <c r="X36" s="37">
        <v>1.4538714991762767E-2</v>
      </c>
      <c r="Y36" s="37">
        <v>7.751664224038988E-3</v>
      </c>
      <c r="Z36" s="37">
        <v>1.1846001974333662E-2</v>
      </c>
      <c r="AA36" s="37">
        <v>9.3230918718136373E-3</v>
      </c>
      <c r="AB36" s="37">
        <v>1.3406940063091483E-2</v>
      </c>
      <c r="AC36" s="37">
        <v>1.2330321381214714E-2</v>
      </c>
      <c r="AD36" s="37">
        <v>1.4625598166745298E-2</v>
      </c>
      <c r="AE36" s="37">
        <v>1.2384918895221394E-2</v>
      </c>
      <c r="AF36" s="37">
        <v>1.5878080366359491E-2</v>
      </c>
      <c r="AG36" s="41">
        <v>-0.33781116699560704</v>
      </c>
      <c r="AH36" s="41">
        <v>-5.9920106524633823E-2</v>
      </c>
      <c r="AI36" s="41">
        <v>-5.9957173447537475E-2</v>
      </c>
      <c r="AJ36" s="41">
        <v>-0.22055674518201285</v>
      </c>
      <c r="AK36" s="41">
        <v>-0.15917914586799778</v>
      </c>
      <c r="AL36" s="41">
        <v>-0.45249597423510468</v>
      </c>
      <c r="AM36" s="41">
        <v>-0.4262086513994911</v>
      </c>
      <c r="AN36" s="41">
        <v>-0.3363914373088685</v>
      </c>
      <c r="AO36" s="41">
        <v>0.37804878048780488</v>
      </c>
      <c r="AP36" s="41">
        <v>-0.41540942070712888</v>
      </c>
    </row>
    <row r="37" spans="1:44" x14ac:dyDescent="0.25">
      <c r="A37" s="39" t="s">
        <v>122</v>
      </c>
      <c r="B37" s="111">
        <v>202007</v>
      </c>
      <c r="C37" s="35">
        <v>829352</v>
      </c>
      <c r="D37" s="35">
        <v>48671</v>
      </c>
      <c r="E37" s="35">
        <v>57089</v>
      </c>
      <c r="F37" s="35">
        <v>92924</v>
      </c>
      <c r="G37" s="35">
        <v>164481</v>
      </c>
      <c r="H37" s="35">
        <v>25468</v>
      </c>
      <c r="I37" s="35">
        <v>76306</v>
      </c>
      <c r="J37" s="35">
        <v>15148</v>
      </c>
      <c r="K37" s="35">
        <v>9309</v>
      </c>
      <c r="L37" s="35">
        <v>339956</v>
      </c>
      <c r="M37" s="35">
        <v>12145</v>
      </c>
      <c r="N37" s="35">
        <v>661</v>
      </c>
      <c r="O37" s="35">
        <v>471</v>
      </c>
      <c r="P37" s="35">
        <v>1314</v>
      </c>
      <c r="Q37" s="35">
        <v>1714</v>
      </c>
      <c r="R37" s="35">
        <v>367</v>
      </c>
      <c r="S37" s="35">
        <v>1096</v>
      </c>
      <c r="T37" s="35">
        <v>243</v>
      </c>
      <c r="U37" s="35">
        <v>114</v>
      </c>
      <c r="V37" s="35">
        <v>6165</v>
      </c>
      <c r="W37" s="37">
        <v>1.4643962997617417E-2</v>
      </c>
      <c r="X37" s="37">
        <v>1.3580982515255491E-2</v>
      </c>
      <c r="Y37" s="37">
        <v>8.2502758850216337E-3</v>
      </c>
      <c r="Z37" s="37">
        <v>1.4140588007403899E-2</v>
      </c>
      <c r="AA37" s="37">
        <v>1.042065648919936E-2</v>
      </c>
      <c r="AB37" s="37">
        <v>1.4410240301554892E-2</v>
      </c>
      <c r="AC37" s="37">
        <v>1.436322176499882E-2</v>
      </c>
      <c r="AD37" s="37">
        <v>1.6041721679429629E-2</v>
      </c>
      <c r="AE37" s="37">
        <v>1.2246213341927168E-2</v>
      </c>
      <c r="AF37" s="37">
        <v>1.8134699784678018E-2</v>
      </c>
      <c r="AG37" s="41">
        <v>-0.31918829530803294</v>
      </c>
      <c r="AH37" s="41">
        <v>-0.16540404040404041</v>
      </c>
      <c r="AI37" s="41">
        <v>-0.12126865671641791</v>
      </c>
      <c r="AJ37" s="41">
        <v>-0.14397394136807817</v>
      </c>
      <c r="AK37" s="41">
        <v>-0.10026246719160105</v>
      </c>
      <c r="AL37" s="41">
        <v>-0.56975381008206327</v>
      </c>
      <c r="AM37" s="41">
        <v>-0.35453474676089519</v>
      </c>
      <c r="AN37" s="41">
        <v>-0.31161473087818697</v>
      </c>
      <c r="AO37" s="41">
        <v>-4.2016806722689079E-2</v>
      </c>
      <c r="AP37" s="41">
        <v>-0.38644506369426751</v>
      </c>
    </row>
    <row r="38" spans="1:44" x14ac:dyDescent="0.25">
      <c r="A38" s="39" t="s">
        <v>122</v>
      </c>
      <c r="B38" s="111">
        <v>202008</v>
      </c>
      <c r="C38" s="35">
        <v>810612</v>
      </c>
      <c r="D38" s="35">
        <v>49933</v>
      </c>
      <c r="E38" s="35">
        <v>56200</v>
      </c>
      <c r="F38" s="35">
        <v>91159</v>
      </c>
      <c r="G38" s="35">
        <v>162612</v>
      </c>
      <c r="H38" s="35">
        <v>25540</v>
      </c>
      <c r="I38" s="35">
        <v>78578</v>
      </c>
      <c r="J38" s="35">
        <v>14859</v>
      </c>
      <c r="K38" s="35">
        <v>8975</v>
      </c>
      <c r="L38" s="35">
        <v>322756</v>
      </c>
      <c r="M38" s="35">
        <v>10857</v>
      </c>
      <c r="N38" s="35">
        <v>669</v>
      </c>
      <c r="O38" s="35">
        <v>369</v>
      </c>
      <c r="P38" s="35">
        <v>1168</v>
      </c>
      <c r="Q38" s="35">
        <v>1434</v>
      </c>
      <c r="R38" s="35">
        <v>352</v>
      </c>
      <c r="S38" s="35">
        <v>1033</v>
      </c>
      <c r="T38" s="35">
        <v>216</v>
      </c>
      <c r="U38" s="35">
        <v>99</v>
      </c>
      <c r="V38" s="35">
        <v>5517</v>
      </c>
      <c r="W38" s="37">
        <v>1.3393584106822993E-2</v>
      </c>
      <c r="X38" s="37">
        <v>1.339795325736487E-2</v>
      </c>
      <c r="Y38" s="37">
        <v>6.5658362989323843E-3</v>
      </c>
      <c r="Z38" s="37">
        <v>1.2812777674173697E-2</v>
      </c>
      <c r="AA38" s="37">
        <v>8.8185373773153278E-3</v>
      </c>
      <c r="AB38" s="37">
        <v>1.3782302270947533E-2</v>
      </c>
      <c r="AC38" s="37">
        <v>1.3146173229148107E-2</v>
      </c>
      <c r="AD38" s="37">
        <v>1.4536644457904301E-2</v>
      </c>
      <c r="AE38" s="37">
        <v>1.1030640668523677E-2</v>
      </c>
      <c r="AF38" s="37">
        <v>1.7093408023398482E-2</v>
      </c>
      <c r="AG38" s="41">
        <v>-0.23282928208027134</v>
      </c>
      <c r="AH38" s="41">
        <v>-1.4727540500736377E-2</v>
      </c>
      <c r="AI38" s="41">
        <v>1.6528925619834711E-2</v>
      </c>
      <c r="AJ38" s="41">
        <v>-3.9473684210526314E-2</v>
      </c>
      <c r="AK38" s="41">
        <v>-6.1518324607329845E-2</v>
      </c>
      <c r="AL38" s="41">
        <v>-0.47384155455904337</v>
      </c>
      <c r="AM38" s="41">
        <v>-0.27099505998588569</v>
      </c>
      <c r="AN38" s="41">
        <v>-0.26027397260273971</v>
      </c>
      <c r="AO38" s="41">
        <v>0.15116279069767441</v>
      </c>
      <c r="AP38" s="41">
        <v>-0.30182232346241455</v>
      </c>
    </row>
    <row r="39" spans="1:44" x14ac:dyDescent="0.25">
      <c r="A39" s="39" t="s">
        <v>122</v>
      </c>
      <c r="B39" s="111">
        <v>202009</v>
      </c>
      <c r="C39" s="35">
        <v>831057</v>
      </c>
      <c r="D39" s="35">
        <v>47311</v>
      </c>
      <c r="E39" s="35">
        <v>56689</v>
      </c>
      <c r="F39" s="35">
        <v>94110</v>
      </c>
      <c r="G39" s="35">
        <v>163506</v>
      </c>
      <c r="H39" s="35">
        <v>26046</v>
      </c>
      <c r="I39" s="35">
        <v>78114</v>
      </c>
      <c r="J39" s="35">
        <v>15357</v>
      </c>
      <c r="K39" s="35">
        <v>9200</v>
      </c>
      <c r="L39" s="35">
        <v>340724</v>
      </c>
      <c r="M39" s="35">
        <v>12262</v>
      </c>
      <c r="N39" s="35">
        <v>601</v>
      </c>
      <c r="O39" s="35">
        <v>434</v>
      </c>
      <c r="P39" s="35">
        <v>1250</v>
      </c>
      <c r="Q39" s="35">
        <v>1588</v>
      </c>
      <c r="R39" s="35">
        <v>452</v>
      </c>
      <c r="S39" s="35">
        <v>910</v>
      </c>
      <c r="T39" s="35">
        <v>279</v>
      </c>
      <c r="U39" s="35">
        <v>99</v>
      </c>
      <c r="V39" s="35">
        <v>6649</v>
      </c>
      <c r="W39" s="37">
        <v>1.475470394930793E-2</v>
      </c>
      <c r="X39" s="37">
        <v>1.2703176851049439E-2</v>
      </c>
      <c r="Y39" s="37">
        <v>7.6558062410696957E-3</v>
      </c>
      <c r="Z39" s="37">
        <v>1.3282329189246626E-2</v>
      </c>
      <c r="AA39" s="37">
        <v>9.7121818159578242E-3</v>
      </c>
      <c r="AB39" s="37">
        <v>1.7353912308991783E-2</v>
      </c>
      <c r="AC39" s="37">
        <v>1.1649640269349924E-2</v>
      </c>
      <c r="AD39" s="37">
        <v>1.8167610861496385E-2</v>
      </c>
      <c r="AE39" s="37">
        <v>1.0760869565217391E-2</v>
      </c>
      <c r="AF39" s="37">
        <v>1.9514328312651881E-2</v>
      </c>
      <c r="AG39" s="41">
        <v>-0.19158755274261605</v>
      </c>
      <c r="AH39" s="41">
        <v>-0.15589887640449437</v>
      </c>
      <c r="AI39" s="41">
        <v>0</v>
      </c>
      <c r="AJ39" s="41">
        <v>-0.11909795630725863</v>
      </c>
      <c r="AK39" s="41">
        <v>-3.5236938031591739E-2</v>
      </c>
      <c r="AL39" s="41">
        <v>-0.40682414698162728</v>
      </c>
      <c r="AM39" s="41">
        <v>-0.27949326999208235</v>
      </c>
      <c r="AN39" s="41">
        <v>-9.7087378640776698E-2</v>
      </c>
      <c r="AO39" s="41">
        <v>-8.3333333333333329E-2</v>
      </c>
      <c r="AP39" s="41">
        <v>-0.21914268937169701</v>
      </c>
    </row>
    <row r="40" spans="1:44" x14ac:dyDescent="0.25">
      <c r="A40" s="39" t="s">
        <v>122</v>
      </c>
      <c r="B40" s="111">
        <v>202010</v>
      </c>
      <c r="C40" s="35">
        <v>847427</v>
      </c>
      <c r="D40" s="35">
        <v>49986</v>
      </c>
      <c r="E40" s="35">
        <v>56683</v>
      </c>
      <c r="F40" s="35">
        <v>93582</v>
      </c>
      <c r="G40" s="35">
        <v>163159</v>
      </c>
      <c r="H40" s="35">
        <v>25930</v>
      </c>
      <c r="I40" s="35">
        <v>75245</v>
      </c>
      <c r="J40" s="35">
        <v>15528</v>
      </c>
      <c r="K40" s="35">
        <v>9407</v>
      </c>
      <c r="L40" s="35">
        <v>357907</v>
      </c>
      <c r="M40" s="35">
        <v>14541</v>
      </c>
      <c r="N40" s="35">
        <v>795</v>
      </c>
      <c r="O40" s="35">
        <v>434</v>
      </c>
      <c r="P40" s="35">
        <v>1460</v>
      </c>
      <c r="Q40" s="35">
        <v>1773</v>
      </c>
      <c r="R40" s="35">
        <v>428</v>
      </c>
      <c r="S40" s="35">
        <v>819</v>
      </c>
      <c r="T40" s="35">
        <v>282</v>
      </c>
      <c r="U40" s="35">
        <v>118</v>
      </c>
      <c r="V40" s="35">
        <v>8432</v>
      </c>
      <c r="W40" s="37">
        <v>1.7159000126264562E-2</v>
      </c>
      <c r="X40" s="37">
        <v>1.5904453246909134E-2</v>
      </c>
      <c r="Y40" s="37">
        <v>7.6566166222676989E-3</v>
      </c>
      <c r="Z40" s="37">
        <v>1.5601290846530315E-2</v>
      </c>
      <c r="AA40" s="37">
        <v>1.0866700580415422E-2</v>
      </c>
      <c r="AB40" s="37">
        <v>1.6505977632086385E-2</v>
      </c>
      <c r="AC40" s="37">
        <v>1.0884444149112897E-2</v>
      </c>
      <c r="AD40" s="37">
        <v>1.8160741885625966E-2</v>
      </c>
      <c r="AE40" s="37">
        <v>1.2543850324226639E-2</v>
      </c>
      <c r="AF40" s="37">
        <v>2.3559192751189555E-2</v>
      </c>
      <c r="AG40" s="41">
        <v>-0.18923891831614162</v>
      </c>
      <c r="AH40" s="41">
        <v>-0.26862925482980682</v>
      </c>
      <c r="AI40" s="41">
        <v>-0.16858237547892721</v>
      </c>
      <c r="AJ40" s="41">
        <v>-6.4102564102564097E-2</v>
      </c>
      <c r="AK40" s="41">
        <v>-4.7286405158516925E-2</v>
      </c>
      <c r="AL40" s="41">
        <v>-0.50290360046457605</v>
      </c>
      <c r="AM40" s="41">
        <v>-0.31118587047939444</v>
      </c>
      <c r="AN40" s="41">
        <v>-0.21008403361344538</v>
      </c>
      <c r="AO40" s="41">
        <v>0.10280373831775701</v>
      </c>
      <c r="AP40" s="41">
        <v>-0.18852853430853622</v>
      </c>
      <c r="AR40" s="42"/>
    </row>
    <row r="41" spans="1:44" x14ac:dyDescent="0.25">
      <c r="A41" s="39" t="s">
        <v>122</v>
      </c>
      <c r="B41" s="111">
        <v>202011</v>
      </c>
      <c r="C41" s="35">
        <v>854647</v>
      </c>
      <c r="D41" s="35">
        <v>54728</v>
      </c>
      <c r="E41" s="35">
        <v>56019</v>
      </c>
      <c r="F41" s="35">
        <v>94063</v>
      </c>
      <c r="G41" s="35">
        <v>164159</v>
      </c>
      <c r="H41" s="35">
        <v>25934</v>
      </c>
      <c r="I41" s="35">
        <v>73278</v>
      </c>
      <c r="J41" s="35">
        <v>15610</v>
      </c>
      <c r="K41" s="35">
        <v>9252</v>
      </c>
      <c r="L41" s="35">
        <v>361604</v>
      </c>
      <c r="M41" s="35">
        <v>13471</v>
      </c>
      <c r="N41" s="35">
        <v>934</v>
      </c>
      <c r="O41" s="35">
        <v>422</v>
      </c>
      <c r="P41" s="35">
        <v>1310</v>
      </c>
      <c r="Q41" s="35">
        <v>1673</v>
      </c>
      <c r="R41" s="35">
        <v>378</v>
      </c>
      <c r="S41" s="35">
        <v>718</v>
      </c>
      <c r="T41" s="35">
        <v>276</v>
      </c>
      <c r="U41" s="35">
        <v>96</v>
      </c>
      <c r="V41" s="35">
        <v>7664</v>
      </c>
      <c r="W41" s="37">
        <v>1.576206316760019E-2</v>
      </c>
      <c r="X41" s="37">
        <v>1.7066218389124397E-2</v>
      </c>
      <c r="Y41" s="37">
        <v>7.5331583926881952E-3</v>
      </c>
      <c r="Z41" s="37">
        <v>1.3926836269308867E-2</v>
      </c>
      <c r="AA41" s="37">
        <v>1.0191338884861628E-2</v>
      </c>
      <c r="AB41" s="37">
        <v>1.4575460785069792E-2</v>
      </c>
      <c r="AC41" s="37">
        <v>9.7983023554136309E-3</v>
      </c>
      <c r="AD41" s="37">
        <v>1.7680973734785395E-2</v>
      </c>
      <c r="AE41" s="37">
        <v>1.0376134889753566E-2</v>
      </c>
      <c r="AF41" s="37">
        <v>2.1194455813541884E-2</v>
      </c>
      <c r="AG41" s="41">
        <v>-0.14502411779639501</v>
      </c>
      <c r="AH41" s="41">
        <v>-0.21709974853310982</v>
      </c>
      <c r="AI41" s="41">
        <v>-4.740406320541761E-2</v>
      </c>
      <c r="AJ41" s="41">
        <v>-5.2783803326102677E-2</v>
      </c>
      <c r="AK41" s="41">
        <v>-4.5636052481460354E-2</v>
      </c>
      <c r="AL41" s="41">
        <v>-0.51351351351351349</v>
      </c>
      <c r="AM41" s="41">
        <v>-0.27766599597585512</v>
      </c>
      <c r="AN41" s="41">
        <v>3.6363636363636364E-3</v>
      </c>
      <c r="AO41" s="41">
        <v>-0.15044247787610621</v>
      </c>
      <c r="AP41" s="41">
        <v>-0.13155807365439093</v>
      </c>
    </row>
    <row r="42" spans="1:44" x14ac:dyDescent="0.25">
      <c r="A42" s="39" t="s">
        <v>122</v>
      </c>
      <c r="B42" s="112">
        <v>202012</v>
      </c>
      <c r="C42" s="48">
        <v>906651</v>
      </c>
      <c r="D42" s="48">
        <v>60226</v>
      </c>
      <c r="E42" s="48">
        <v>57762</v>
      </c>
      <c r="F42" s="48">
        <v>99527</v>
      </c>
      <c r="G42" s="48">
        <v>166992</v>
      </c>
      <c r="H42" s="48">
        <v>26039</v>
      </c>
      <c r="I42" s="48">
        <v>73190</v>
      </c>
      <c r="J42" s="48">
        <v>16365</v>
      </c>
      <c r="K42" s="48">
        <v>10432</v>
      </c>
      <c r="L42" s="48">
        <v>396118</v>
      </c>
      <c r="M42" s="48">
        <v>16126</v>
      </c>
      <c r="N42" s="48">
        <v>1181</v>
      </c>
      <c r="O42" s="48">
        <v>478</v>
      </c>
      <c r="P42" s="48">
        <v>1487</v>
      </c>
      <c r="Q42" s="48">
        <v>2106</v>
      </c>
      <c r="R42" s="48">
        <v>430</v>
      </c>
      <c r="S42" s="48">
        <v>726</v>
      </c>
      <c r="T42" s="48">
        <v>327</v>
      </c>
      <c r="U42" s="48">
        <v>195</v>
      </c>
      <c r="V42" s="48">
        <v>9196</v>
      </c>
      <c r="W42" s="49">
        <v>1.778633674920118E-2</v>
      </c>
      <c r="X42" s="49">
        <v>1.9609470992594559E-2</v>
      </c>
      <c r="Y42" s="49">
        <v>8.2753367265676388E-3</v>
      </c>
      <c r="Z42" s="49">
        <v>1.4940669366101661E-2</v>
      </c>
      <c r="AA42" s="49">
        <v>1.2611382581201494E-2</v>
      </c>
      <c r="AB42" s="49">
        <v>1.65136910019586E-2</v>
      </c>
      <c r="AC42" s="49">
        <v>9.91938789452111E-3</v>
      </c>
      <c r="AD42" s="49">
        <v>1.998166819431714E-2</v>
      </c>
      <c r="AE42" s="49">
        <v>1.8692484662576687E-2</v>
      </c>
      <c r="AF42" s="49">
        <v>2.3215304530468193E-2</v>
      </c>
      <c r="AG42" s="51">
        <v>-0.12600943038317705</v>
      </c>
      <c r="AH42" s="51">
        <v>-0.25110970196575777</v>
      </c>
      <c r="AI42" s="51">
        <v>-5.533596837944664E-2</v>
      </c>
      <c r="AJ42" s="51">
        <v>-0.15702947845804988</v>
      </c>
      <c r="AK42" s="51">
        <v>9.5057034220532319E-4</v>
      </c>
      <c r="AL42" s="51">
        <v>-0.4473007712082262</v>
      </c>
      <c r="AM42" s="51">
        <v>-0.34</v>
      </c>
      <c r="AN42" s="51">
        <v>6.8627450980392163E-2</v>
      </c>
      <c r="AO42" s="51">
        <v>-1.5151515151515152E-2</v>
      </c>
      <c r="AP42" s="51">
        <v>-9.1124728207155559E-2</v>
      </c>
    </row>
    <row r="43" spans="1:44" x14ac:dyDescent="0.25">
      <c r="A43" s="39" t="s">
        <v>122</v>
      </c>
      <c r="B43" s="111">
        <v>202101</v>
      </c>
      <c r="C43" s="35">
        <v>791117</v>
      </c>
      <c r="D43" s="35">
        <v>42539</v>
      </c>
      <c r="E43" s="35">
        <v>53455</v>
      </c>
      <c r="F43" s="35">
        <v>88513</v>
      </c>
      <c r="G43" s="35">
        <v>154871</v>
      </c>
      <c r="H43" s="35">
        <v>25475</v>
      </c>
      <c r="I43" s="35">
        <v>68606</v>
      </c>
      <c r="J43" s="35">
        <v>15138</v>
      </c>
      <c r="K43" s="35">
        <v>9651</v>
      </c>
      <c r="L43" s="35">
        <v>332869</v>
      </c>
      <c r="M43" s="35">
        <v>11830</v>
      </c>
      <c r="N43" s="35">
        <v>650</v>
      </c>
      <c r="O43" s="35">
        <v>429</v>
      </c>
      <c r="P43" s="35">
        <v>1319</v>
      </c>
      <c r="Q43" s="35">
        <v>1652</v>
      </c>
      <c r="R43" s="35">
        <v>508</v>
      </c>
      <c r="S43" s="35">
        <v>588</v>
      </c>
      <c r="T43" s="35">
        <v>301</v>
      </c>
      <c r="U43" s="35">
        <v>148</v>
      </c>
      <c r="V43" s="35">
        <v>6235</v>
      </c>
      <c r="W43" s="37">
        <v>1.4953540373926991E-2</v>
      </c>
      <c r="X43" s="37">
        <v>1.5280095911986648E-2</v>
      </c>
      <c r="Y43" s="37">
        <v>8.0254419605275459E-3</v>
      </c>
      <c r="Z43" s="37">
        <v>1.490176584230565E-2</v>
      </c>
      <c r="AA43" s="37">
        <v>1.066694216476939E-2</v>
      </c>
      <c r="AB43" s="37">
        <v>1.9941118743866535E-2</v>
      </c>
      <c r="AC43" s="37">
        <v>8.5706789493630291E-3</v>
      </c>
      <c r="AD43" s="37">
        <v>1.9883736292773152E-2</v>
      </c>
      <c r="AE43" s="37">
        <v>1.5335198425033674E-2</v>
      </c>
      <c r="AF43" s="37">
        <v>1.8731092411729541E-2</v>
      </c>
      <c r="AG43" s="41">
        <v>-0.30173533231023492</v>
      </c>
      <c r="AH43" s="41">
        <v>-0.25714285714285712</v>
      </c>
      <c r="AI43" s="41">
        <v>-0.27777777777777779</v>
      </c>
      <c r="AJ43" s="41">
        <v>-0.31693423096841017</v>
      </c>
      <c r="AK43" s="41">
        <v>-0.26805494018608772</v>
      </c>
      <c r="AL43" s="41">
        <v>-0.31994645247657294</v>
      </c>
      <c r="AM43" s="41">
        <v>-0.52427184466019416</v>
      </c>
      <c r="AN43" s="41">
        <v>-0.20159151193633953</v>
      </c>
      <c r="AO43" s="41">
        <v>-0.19565217391304349</v>
      </c>
      <c r="AP43" s="41">
        <v>-0.28669488616863059</v>
      </c>
    </row>
    <row r="44" spans="1:44" x14ac:dyDescent="0.25">
      <c r="A44" s="39" t="s">
        <v>122</v>
      </c>
      <c r="B44" s="111">
        <v>202102</v>
      </c>
      <c r="C44" s="35">
        <v>744708</v>
      </c>
      <c r="D44" s="35">
        <v>40809</v>
      </c>
      <c r="E44" s="35">
        <v>52788</v>
      </c>
      <c r="F44" s="35">
        <v>89839</v>
      </c>
      <c r="G44" s="35">
        <v>145564</v>
      </c>
      <c r="H44" s="35">
        <v>24866</v>
      </c>
      <c r="I44" s="35">
        <v>58903</v>
      </c>
      <c r="J44" s="35">
        <v>15260</v>
      </c>
      <c r="K44" s="35">
        <v>9194</v>
      </c>
      <c r="L44" s="35">
        <v>307485</v>
      </c>
      <c r="M44" s="35">
        <v>9199</v>
      </c>
      <c r="N44" s="35">
        <v>543</v>
      </c>
      <c r="O44" s="35">
        <v>363</v>
      </c>
      <c r="P44" s="35">
        <v>1194</v>
      </c>
      <c r="Q44" s="35">
        <v>1267</v>
      </c>
      <c r="R44" s="35">
        <v>456</v>
      </c>
      <c r="S44" s="35">
        <v>353</v>
      </c>
      <c r="T44" s="35">
        <v>233</v>
      </c>
      <c r="U44" s="35">
        <v>109</v>
      </c>
      <c r="V44" s="35">
        <v>4681</v>
      </c>
      <c r="W44" s="37">
        <v>1.2352492520558393E-2</v>
      </c>
      <c r="X44" s="37">
        <v>1.3305888406969051E-2</v>
      </c>
      <c r="Y44" s="37">
        <v>6.8765628551943625E-3</v>
      </c>
      <c r="Z44" s="37">
        <v>1.3290441790313783E-2</v>
      </c>
      <c r="AA44" s="37">
        <v>8.7040751834244739E-3</v>
      </c>
      <c r="AB44" s="37">
        <v>1.8338293251829809E-2</v>
      </c>
      <c r="AC44" s="37">
        <v>5.9929035872536207E-3</v>
      </c>
      <c r="AD44" s="37">
        <v>1.526867627785059E-2</v>
      </c>
      <c r="AE44" s="37">
        <v>1.185555797259082E-2</v>
      </c>
      <c r="AF44" s="37">
        <v>1.5223506837731922E-2</v>
      </c>
      <c r="AG44" s="41">
        <v>-0.38807955830506219</v>
      </c>
      <c r="AH44" s="41">
        <v>-0.15683229813664595</v>
      </c>
      <c r="AI44" s="41">
        <v>-0.2276595744680851</v>
      </c>
      <c r="AJ44" s="41">
        <v>-0.27017114914425427</v>
      </c>
      <c r="AK44" s="41">
        <v>-0.30384615384615382</v>
      </c>
      <c r="AL44" s="41">
        <v>-0.37874659400544958</v>
      </c>
      <c r="AM44" s="41">
        <v>-0.66603595080416278</v>
      </c>
      <c r="AN44" s="41">
        <v>-0.17375886524822695</v>
      </c>
      <c r="AO44" s="41">
        <v>-0.33536585365853661</v>
      </c>
      <c r="AP44" s="41">
        <v>-0.4309506442985655</v>
      </c>
    </row>
    <row r="45" spans="1:44" x14ac:dyDescent="0.25">
      <c r="A45" s="39" t="s">
        <v>122</v>
      </c>
      <c r="B45" s="111">
        <v>202103</v>
      </c>
      <c r="C45" s="35">
        <v>805681</v>
      </c>
      <c r="D45" s="35">
        <v>47589</v>
      </c>
      <c r="E45" s="35">
        <v>54817</v>
      </c>
      <c r="F45" s="35">
        <v>95432</v>
      </c>
      <c r="G45" s="35">
        <v>155031</v>
      </c>
      <c r="H45" s="35">
        <v>25654</v>
      </c>
      <c r="I45" s="35">
        <v>61999</v>
      </c>
      <c r="J45" s="35">
        <v>15752</v>
      </c>
      <c r="K45" s="35">
        <v>9493</v>
      </c>
      <c r="L45" s="35">
        <v>339914</v>
      </c>
      <c r="M45" s="35">
        <v>8984</v>
      </c>
      <c r="N45" s="35">
        <v>635</v>
      </c>
      <c r="O45" s="35">
        <v>377</v>
      </c>
      <c r="P45" s="35">
        <v>1239</v>
      </c>
      <c r="Q45" s="35">
        <v>1422</v>
      </c>
      <c r="R45" s="35">
        <v>399</v>
      </c>
      <c r="S45" s="35">
        <v>515</v>
      </c>
      <c r="T45" s="35">
        <v>217</v>
      </c>
      <c r="U45" s="35">
        <v>121</v>
      </c>
      <c r="V45" s="35">
        <v>4059</v>
      </c>
      <c r="W45" s="37">
        <v>1.1150815273042309E-2</v>
      </c>
      <c r="X45" s="37">
        <v>1.334341969782933E-2</v>
      </c>
      <c r="Y45" s="37">
        <v>6.8774285349435397E-3</v>
      </c>
      <c r="Z45" s="37">
        <v>1.2983066476653534E-2</v>
      </c>
      <c r="AA45" s="37">
        <v>9.1723590765717816E-3</v>
      </c>
      <c r="AB45" s="37">
        <v>1.5553130116161223E-2</v>
      </c>
      <c r="AC45" s="37">
        <v>8.3065855900901625E-3</v>
      </c>
      <c r="AD45" s="37">
        <v>1.3776028440832909E-2</v>
      </c>
      <c r="AE45" s="37">
        <v>1.2746234067207415E-2</v>
      </c>
      <c r="AF45" s="37">
        <v>1.1941255729390376E-2</v>
      </c>
      <c r="AG45" s="41">
        <v>-0.32160386619346071</v>
      </c>
      <c r="AH45" s="41">
        <v>6.0100166944908183E-2</v>
      </c>
      <c r="AI45" s="41">
        <v>-0.1313364055299539</v>
      </c>
      <c r="AJ45" s="41">
        <v>-0.16170500676589986</v>
      </c>
      <c r="AK45" s="41">
        <v>-4.4996642041638682E-2</v>
      </c>
      <c r="AL45" s="41">
        <v>-0.38139534883720932</v>
      </c>
      <c r="AM45" s="41">
        <v>-0.36262376237623761</v>
      </c>
      <c r="AN45" s="41">
        <v>-0.18726591760299627</v>
      </c>
      <c r="AO45" s="41">
        <v>-1.6260162601626018E-2</v>
      </c>
      <c r="AP45" s="41">
        <v>-0.45148648648648648</v>
      </c>
    </row>
    <row r="46" spans="1:44" x14ac:dyDescent="0.25">
      <c r="A46" s="39" t="s">
        <v>122</v>
      </c>
      <c r="B46" s="111">
        <v>202104</v>
      </c>
      <c r="C46" s="35">
        <v>830874</v>
      </c>
      <c r="D46" s="35">
        <v>44471</v>
      </c>
      <c r="E46" s="35">
        <v>55662</v>
      </c>
      <c r="F46" s="35">
        <v>95013</v>
      </c>
      <c r="G46" s="35">
        <v>162090</v>
      </c>
      <c r="H46" s="35">
        <v>26065</v>
      </c>
      <c r="I46" s="35">
        <v>70026</v>
      </c>
      <c r="J46" s="35">
        <v>16099</v>
      </c>
      <c r="K46" s="35">
        <v>9621</v>
      </c>
      <c r="L46" s="35">
        <v>351827</v>
      </c>
      <c r="M46" s="35">
        <v>12030</v>
      </c>
      <c r="N46" s="35">
        <v>628</v>
      </c>
      <c r="O46" s="35">
        <v>436</v>
      </c>
      <c r="P46" s="35">
        <v>1378</v>
      </c>
      <c r="Q46" s="35">
        <v>1912</v>
      </c>
      <c r="R46" s="35">
        <v>409</v>
      </c>
      <c r="S46" s="35">
        <v>807</v>
      </c>
      <c r="T46" s="35">
        <v>343</v>
      </c>
      <c r="U46" s="35">
        <v>118</v>
      </c>
      <c r="V46" s="35">
        <v>5999</v>
      </c>
      <c r="W46" s="37">
        <v>1.4478729626874833E-2</v>
      </c>
      <c r="X46" s="37">
        <v>1.4121562366486025E-2</v>
      </c>
      <c r="Y46" s="37">
        <v>7.8329919873522339E-3</v>
      </c>
      <c r="Z46" s="37">
        <v>1.4503278498731752E-2</v>
      </c>
      <c r="AA46" s="37">
        <v>1.179591584921957E-2</v>
      </c>
      <c r="AB46" s="37">
        <v>1.5691540379819683E-2</v>
      </c>
      <c r="AC46" s="37">
        <v>1.1524290977636877E-2</v>
      </c>
      <c r="AD46" s="37">
        <v>2.130567115969936E-2</v>
      </c>
      <c r="AE46" s="37">
        <v>1.2264837334996363E-2</v>
      </c>
      <c r="AF46" s="37">
        <v>1.7050993812299794E-2</v>
      </c>
      <c r="AG46" s="41">
        <v>0.67222685571309426</v>
      </c>
      <c r="AH46" s="41">
        <v>0.45034642032332561</v>
      </c>
      <c r="AI46" s="41">
        <v>0.9464285714285714</v>
      </c>
      <c r="AJ46" s="41">
        <v>0.72465581977471838</v>
      </c>
      <c r="AK46" s="41">
        <v>1.1555806087936866</v>
      </c>
      <c r="AL46" s="41">
        <v>0.14887640449438203</v>
      </c>
      <c r="AM46" s="41">
        <v>2.1400778210116731</v>
      </c>
      <c r="AN46" s="41">
        <v>0.75897435897435894</v>
      </c>
      <c r="AO46" s="41">
        <v>0.25531914893617019</v>
      </c>
      <c r="AP46" s="41">
        <v>0.51911876424411241</v>
      </c>
    </row>
    <row r="47" spans="1:44" x14ac:dyDescent="0.25">
      <c r="A47" s="39" t="s">
        <v>122</v>
      </c>
      <c r="B47" s="111">
        <v>202105</v>
      </c>
      <c r="C47" s="35">
        <v>875352</v>
      </c>
      <c r="D47" s="35">
        <v>48128</v>
      </c>
      <c r="E47" s="35">
        <v>57564</v>
      </c>
      <c r="F47" s="35">
        <v>98130</v>
      </c>
      <c r="G47" s="35">
        <v>168693</v>
      </c>
      <c r="H47" s="35">
        <v>27115</v>
      </c>
      <c r="I47" s="35">
        <v>75422</v>
      </c>
      <c r="J47" s="35">
        <v>16613</v>
      </c>
      <c r="K47" s="35">
        <v>9523</v>
      </c>
      <c r="L47" s="35">
        <v>374164</v>
      </c>
      <c r="M47" s="35">
        <v>14500</v>
      </c>
      <c r="N47" s="35">
        <v>797</v>
      </c>
      <c r="O47" s="35">
        <v>530</v>
      </c>
      <c r="P47" s="35">
        <v>1620</v>
      </c>
      <c r="Q47" s="35">
        <v>2081</v>
      </c>
      <c r="R47" s="35">
        <v>466</v>
      </c>
      <c r="S47" s="35">
        <v>1085</v>
      </c>
      <c r="T47" s="35">
        <v>356</v>
      </c>
      <c r="U47" s="35">
        <v>124</v>
      </c>
      <c r="V47" s="35">
        <v>7441</v>
      </c>
      <c r="W47" s="37">
        <v>1.6564764803187745E-2</v>
      </c>
      <c r="X47" s="37">
        <v>1.6560006648936171E-2</v>
      </c>
      <c r="Y47" s="37">
        <v>9.207143353484817E-3</v>
      </c>
      <c r="Z47" s="37">
        <v>1.6508712931825129E-2</v>
      </c>
      <c r="AA47" s="37">
        <v>1.2336018684829839E-2</v>
      </c>
      <c r="AB47" s="37">
        <v>1.7186059376728749E-2</v>
      </c>
      <c r="AC47" s="37">
        <v>1.4385722998594575E-2</v>
      </c>
      <c r="AD47" s="37">
        <v>2.1429001384457955E-2</v>
      </c>
      <c r="AE47" s="37">
        <v>1.3021106794077496E-2</v>
      </c>
      <c r="AF47" s="37">
        <v>1.9887001421836414E-2</v>
      </c>
      <c r="AG47" s="41">
        <v>0.7824216349108789</v>
      </c>
      <c r="AH47" s="41">
        <v>0.56274509803921569</v>
      </c>
      <c r="AI47" s="41">
        <v>0.57270029673590506</v>
      </c>
      <c r="AJ47" s="41">
        <v>0.74381054897739507</v>
      </c>
      <c r="AK47" s="41">
        <v>0.80642361111111116</v>
      </c>
      <c r="AL47" s="41">
        <v>0.54304635761589404</v>
      </c>
      <c r="AM47" s="41">
        <v>0.8902439024390244</v>
      </c>
      <c r="AN47" s="41">
        <v>1.0227272727272727</v>
      </c>
      <c r="AO47" s="41">
        <v>0.49397590361445781</v>
      </c>
      <c r="AP47" s="41">
        <v>0.82735756385068759</v>
      </c>
    </row>
    <row r="48" spans="1:44" x14ac:dyDescent="0.25">
      <c r="A48" s="39" t="s">
        <v>122</v>
      </c>
      <c r="B48" s="111">
        <v>202106</v>
      </c>
      <c r="C48" s="35">
        <v>892597</v>
      </c>
      <c r="D48" s="35">
        <v>49432</v>
      </c>
      <c r="E48" s="35">
        <v>57749</v>
      </c>
      <c r="F48" s="35">
        <v>99501</v>
      </c>
      <c r="G48" s="35">
        <v>168784</v>
      </c>
      <c r="H48" s="35">
        <v>27411</v>
      </c>
      <c r="I48" s="35">
        <v>78666</v>
      </c>
      <c r="J48" s="35">
        <v>16771</v>
      </c>
      <c r="K48" s="35">
        <v>9603</v>
      </c>
      <c r="L48" s="35">
        <v>384680</v>
      </c>
      <c r="M48" s="35">
        <v>14570</v>
      </c>
      <c r="N48" s="35">
        <v>816</v>
      </c>
      <c r="O48" s="35">
        <v>484</v>
      </c>
      <c r="P48" s="35">
        <v>1483</v>
      </c>
      <c r="Q48" s="35">
        <v>1734</v>
      </c>
      <c r="R48" s="35">
        <v>407</v>
      </c>
      <c r="S48" s="35">
        <v>1099</v>
      </c>
      <c r="T48" s="35">
        <v>302</v>
      </c>
      <c r="U48" s="35">
        <v>137</v>
      </c>
      <c r="V48" s="35">
        <v>8108</v>
      </c>
      <c r="W48" s="37">
        <v>1.6323155914707309E-2</v>
      </c>
      <c r="X48" s="37">
        <v>1.6507525489561418E-2</v>
      </c>
      <c r="Y48" s="37">
        <v>8.3810975081819606E-3</v>
      </c>
      <c r="Z48" s="37">
        <v>1.4904372820373664E-2</v>
      </c>
      <c r="AA48" s="37">
        <v>1.0273485638449141E-2</v>
      </c>
      <c r="AB48" s="37">
        <v>1.4848053701068915E-2</v>
      </c>
      <c r="AC48" s="37">
        <v>1.3970457376757429E-2</v>
      </c>
      <c r="AD48" s="37">
        <v>1.8007274461868703E-2</v>
      </c>
      <c r="AE48" s="37">
        <v>1.426637509111736E-2</v>
      </c>
      <c r="AF48" s="37">
        <v>2.1077259020484559E-2</v>
      </c>
      <c r="AG48" s="41">
        <v>0.4008268435727334</v>
      </c>
      <c r="AH48" s="41">
        <v>0.15580736543909349</v>
      </c>
      <c r="AI48" s="41">
        <v>0.10250569476082004</v>
      </c>
      <c r="AJ48" s="41">
        <v>0.35805860805860806</v>
      </c>
      <c r="AK48" s="41">
        <v>0.14379947229551451</v>
      </c>
      <c r="AL48" s="41">
        <v>0.19705882352941176</v>
      </c>
      <c r="AM48" s="41">
        <v>0.21840354767184036</v>
      </c>
      <c r="AN48" s="41">
        <v>0.39170506912442399</v>
      </c>
      <c r="AO48" s="41">
        <v>0.21238938053097345</v>
      </c>
      <c r="AP48" s="41">
        <v>0.59732072498029942</v>
      </c>
    </row>
    <row r="49" spans="1:42" x14ac:dyDescent="0.25">
      <c r="A49" s="39" t="s">
        <v>122</v>
      </c>
      <c r="B49" s="111">
        <v>202107</v>
      </c>
      <c r="C49" s="35">
        <v>879609</v>
      </c>
      <c r="D49" s="35">
        <v>46471</v>
      </c>
      <c r="E49" s="35">
        <v>56589</v>
      </c>
      <c r="F49" s="35">
        <v>97262</v>
      </c>
      <c r="G49" s="35">
        <v>163732</v>
      </c>
      <c r="H49" s="35">
        <v>26680</v>
      </c>
      <c r="I49" s="35">
        <v>77826</v>
      </c>
      <c r="J49" s="35">
        <v>16852</v>
      </c>
      <c r="K49" s="35">
        <v>9690</v>
      </c>
      <c r="L49" s="35">
        <v>384507</v>
      </c>
      <c r="M49" s="35">
        <v>14688</v>
      </c>
      <c r="N49" s="35">
        <v>708</v>
      </c>
      <c r="O49" s="35">
        <v>449</v>
      </c>
      <c r="P49" s="35">
        <v>1394</v>
      </c>
      <c r="Q49" s="35">
        <v>1723</v>
      </c>
      <c r="R49" s="35">
        <v>379</v>
      </c>
      <c r="S49" s="35">
        <v>1127</v>
      </c>
      <c r="T49" s="35">
        <v>354</v>
      </c>
      <c r="U49" s="35">
        <v>129</v>
      </c>
      <c r="V49" s="35">
        <v>8425</v>
      </c>
      <c r="W49" s="37">
        <v>1.6698328461850664E-2</v>
      </c>
      <c r="X49" s="37">
        <v>1.5235308041574315E-2</v>
      </c>
      <c r="Y49" s="37">
        <v>7.9344042128328823E-3</v>
      </c>
      <c r="Z49" s="37">
        <v>1.4332421706319015E-2</v>
      </c>
      <c r="AA49" s="37">
        <v>1.0523294163633254E-2</v>
      </c>
      <c r="AB49" s="37">
        <v>1.4205397301349326E-2</v>
      </c>
      <c r="AC49" s="37">
        <v>1.4481021766504768E-2</v>
      </c>
      <c r="AD49" s="37">
        <v>2.1006408734868264E-2</v>
      </c>
      <c r="AE49" s="37">
        <v>1.3312693498452013E-2</v>
      </c>
      <c r="AF49" s="37">
        <v>2.1911174568993542E-2</v>
      </c>
      <c r="AG49" s="41">
        <v>0.20938657883902842</v>
      </c>
      <c r="AH49" s="41">
        <v>7.1104387291981846E-2</v>
      </c>
      <c r="AI49" s="41">
        <v>-4.6709129511677279E-2</v>
      </c>
      <c r="AJ49" s="41">
        <v>6.0882800608828003E-2</v>
      </c>
      <c r="AK49" s="41">
        <v>5.2508751458576431E-3</v>
      </c>
      <c r="AL49" s="41">
        <v>3.2697547683923703E-2</v>
      </c>
      <c r="AM49" s="41">
        <v>2.8284671532846715E-2</v>
      </c>
      <c r="AN49" s="41">
        <v>0.4567901234567901</v>
      </c>
      <c r="AO49" s="41">
        <v>0.13157894736842105</v>
      </c>
      <c r="AP49" s="41">
        <v>0.36658556366585565</v>
      </c>
    </row>
    <row r="50" spans="1:42" x14ac:dyDescent="0.25">
      <c r="A50" s="39" t="s">
        <v>122</v>
      </c>
      <c r="B50" s="111">
        <v>202108</v>
      </c>
      <c r="C50" s="35">
        <v>849602</v>
      </c>
      <c r="D50" s="35">
        <v>46717</v>
      </c>
      <c r="E50" s="35">
        <v>55801</v>
      </c>
      <c r="F50" s="35">
        <v>95852</v>
      </c>
      <c r="G50" s="35">
        <v>163443</v>
      </c>
      <c r="H50" s="35">
        <v>26722</v>
      </c>
      <c r="I50" s="35">
        <v>80374</v>
      </c>
      <c r="J50" s="35">
        <v>16464</v>
      </c>
      <c r="K50" s="35">
        <v>9247</v>
      </c>
      <c r="L50" s="35">
        <v>354982</v>
      </c>
      <c r="M50" s="35">
        <v>10393</v>
      </c>
      <c r="N50" s="35">
        <v>630</v>
      </c>
      <c r="O50" s="35">
        <v>328</v>
      </c>
      <c r="P50" s="35">
        <v>1094</v>
      </c>
      <c r="Q50" s="35">
        <v>1354</v>
      </c>
      <c r="R50" s="35">
        <v>355</v>
      </c>
      <c r="S50" s="35">
        <v>961</v>
      </c>
      <c r="T50" s="35">
        <v>217</v>
      </c>
      <c r="U50" s="35">
        <v>90</v>
      </c>
      <c r="V50" s="35">
        <v>5364</v>
      </c>
      <c r="W50" s="37">
        <v>1.2232786645982471E-2</v>
      </c>
      <c r="X50" s="37">
        <v>1.3485454973564227E-2</v>
      </c>
      <c r="Y50" s="37">
        <v>5.8780308596620128E-3</v>
      </c>
      <c r="Z50" s="37">
        <v>1.1413429036431165E-2</v>
      </c>
      <c r="AA50" s="37">
        <v>8.2842336472042245E-3</v>
      </c>
      <c r="AB50" s="37">
        <v>1.328493376244293E-2</v>
      </c>
      <c r="AC50" s="37">
        <v>1.1956602881528852E-2</v>
      </c>
      <c r="AD50" s="37">
        <v>1.3180272108843538E-2</v>
      </c>
      <c r="AE50" s="37">
        <v>9.7328863415161674E-3</v>
      </c>
      <c r="AF50" s="37">
        <v>1.5110625327481393E-2</v>
      </c>
      <c r="AG50" s="41">
        <v>-4.2737404439532098E-2</v>
      </c>
      <c r="AH50" s="41">
        <v>-5.829596412556054E-2</v>
      </c>
      <c r="AI50" s="41">
        <v>-0.1111111111111111</v>
      </c>
      <c r="AJ50" s="41">
        <v>-6.3356164383561647E-2</v>
      </c>
      <c r="AK50" s="41">
        <v>-5.5788005578800558E-2</v>
      </c>
      <c r="AL50" s="41">
        <v>8.5227272727272721E-3</v>
      </c>
      <c r="AM50" s="41">
        <v>-6.9699903194578902E-2</v>
      </c>
      <c r="AN50" s="41">
        <v>4.6296296296296294E-3</v>
      </c>
      <c r="AO50" s="41">
        <v>-9.0909090909090912E-2</v>
      </c>
      <c r="AP50" s="41">
        <v>-2.7732463295269169E-2</v>
      </c>
    </row>
    <row r="52" spans="1:42" x14ac:dyDescent="0.25">
      <c r="B52" s="114" t="s">
        <v>144</v>
      </c>
    </row>
  </sheetData>
  <mergeCells count="9">
    <mergeCell ref="B4:B6"/>
    <mergeCell ref="AG3:AP3"/>
    <mergeCell ref="M3:V3"/>
    <mergeCell ref="C4:C5"/>
    <mergeCell ref="M4:M5"/>
    <mergeCell ref="W4:W5"/>
    <mergeCell ref="AG4:AG5"/>
    <mergeCell ref="C3:L3"/>
    <mergeCell ref="W3:AF3"/>
  </mergeCells>
  <conditionalFormatting sqref="A7:A17 A31:A50 A19:A29">
    <cfRule type="cellIs" dxfId="8" priority="6" operator="equal">
      <formula>"ERRO!"</formula>
    </cfRule>
  </conditionalFormatting>
  <conditionalFormatting sqref="A30">
    <cfRule type="cellIs" dxfId="7" priority="4" operator="equal">
      <formula>"ERRO!"</formula>
    </cfRule>
  </conditionalFormatting>
  <conditionalFormatting sqref="A18">
    <cfRule type="cellIs" dxfId="6" priority="2" operator="equal">
      <formula>"ERRO!"</formula>
    </cfRule>
  </conditionalFormatting>
  <hyperlinks>
    <hyperlink ref="O1" location="Indice!A1" display="Indice" xr:uid="{6923763B-412F-4BA8-A110-D75EA92900EF}"/>
  </hyperlinks>
  <pageMargins left="0.39370078740157483" right="0.39370078740157483" top="0.39370078740157483" bottom="0.39370078740157483" header="0.31496062992125984" footer="0.31496062992125984"/>
  <pageSetup paperSize="9" scale="69" orientation="landscape" horizontalDpi="360" verticalDpi="360" r:id="rId1"/>
  <headerFooter>
    <oddFooter>&amp;L&amp;A</oddFooter>
  </headerFooter>
  <colBreaks count="3" manualBreakCount="3">
    <brk id="12" max="1048575" man="1"/>
    <brk id="22" max="1048575" man="1"/>
    <brk id="3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2573-4D45-4F43-9E39-48E866DB06FC}">
  <sheetPr>
    <tabColor rgb="FF892F69"/>
  </sheetPr>
  <dimension ref="A1:AR52"/>
  <sheetViews>
    <sheetView showGridLines="0" zoomScaleNormal="100" workbookViewId="0">
      <selection activeCell="Q1" sqref="Q1"/>
    </sheetView>
  </sheetViews>
  <sheetFormatPr defaultRowHeight="15" x14ac:dyDescent="0.25"/>
  <cols>
    <col min="1" max="1" width="5" style="32" customWidth="1"/>
    <col min="2" max="2" width="9.140625" style="113"/>
    <col min="3" max="3" width="9.140625" style="32"/>
    <col min="4" max="4" width="10.140625" style="32" customWidth="1"/>
    <col min="5" max="5" width="9.7109375" style="32" customWidth="1"/>
    <col min="6" max="6" width="10.140625" style="32" customWidth="1"/>
    <col min="7" max="7" width="9.140625" style="32"/>
    <col min="8" max="8" width="12" style="32" customWidth="1"/>
    <col min="9" max="10" width="10.85546875" style="32" customWidth="1"/>
    <col min="11" max="11" width="9.140625" style="32"/>
    <col min="12" max="12" width="13.85546875" style="32" customWidth="1"/>
    <col min="13" max="13" width="9.140625" style="32"/>
    <col min="14" max="14" width="10.140625" style="32" customWidth="1"/>
    <col min="15" max="15" width="9.7109375" style="32" customWidth="1"/>
    <col min="16" max="16" width="10.140625" style="32" customWidth="1"/>
    <col min="17" max="17" width="9.140625" style="32"/>
    <col min="18" max="18" width="12" style="32" customWidth="1"/>
    <col min="19" max="20" width="10.85546875" style="32" customWidth="1"/>
    <col min="21" max="21" width="9.140625" style="32"/>
    <col min="22" max="22" width="13.85546875" style="32" customWidth="1"/>
    <col min="23" max="23" width="9.140625" style="32"/>
    <col min="24" max="24" width="10.140625" style="32" customWidth="1"/>
    <col min="25" max="25" width="9.7109375" style="32" customWidth="1"/>
    <col min="26" max="26" width="10.140625" style="32" customWidth="1"/>
    <col min="27" max="27" width="9.140625" style="32"/>
    <col min="28" max="28" width="12" style="32" customWidth="1"/>
    <col min="29" max="30" width="10.85546875" style="32" customWidth="1"/>
    <col min="31" max="31" width="9.140625" style="32"/>
    <col min="32" max="32" width="13.85546875" style="32" customWidth="1"/>
    <col min="33" max="33" width="9.140625" style="32"/>
    <col min="34" max="34" width="10.140625" style="32" customWidth="1"/>
    <col min="35" max="35" width="9.7109375" style="32" customWidth="1"/>
    <col min="36" max="36" width="10.140625" style="32" customWidth="1"/>
    <col min="37" max="37" width="9.140625" style="32"/>
    <col min="38" max="38" width="12" style="32" customWidth="1"/>
    <col min="39" max="40" width="10.85546875" style="32" customWidth="1"/>
    <col min="41" max="41" width="9.140625" style="32"/>
    <col min="42" max="42" width="13.85546875" style="32" customWidth="1"/>
    <col min="43" max="16384" width="9.140625" style="32"/>
  </cols>
  <sheetData>
    <row r="1" spans="1:44" x14ac:dyDescent="0.25">
      <c r="A1" s="69"/>
      <c r="B1" s="115" t="s">
        <v>136</v>
      </c>
      <c r="C1" s="42"/>
      <c r="D1" s="43"/>
      <c r="E1" s="42"/>
      <c r="F1" s="46"/>
      <c r="G1" s="42"/>
      <c r="H1" s="42"/>
      <c r="I1" s="42"/>
      <c r="J1" s="42"/>
      <c r="K1" s="42"/>
      <c r="L1" s="42"/>
      <c r="Q1" s="44" t="s">
        <v>124</v>
      </c>
    </row>
    <row r="2" spans="1:44" x14ac:dyDescent="0.25">
      <c r="A2" s="69"/>
      <c r="B2" s="110"/>
      <c r="C2" s="42"/>
      <c r="D2" s="43"/>
      <c r="E2" s="42"/>
      <c r="F2" s="46"/>
      <c r="G2" s="42"/>
      <c r="H2" s="42"/>
      <c r="I2" s="42"/>
      <c r="J2" s="42"/>
      <c r="K2" s="42"/>
      <c r="L2" s="42"/>
      <c r="O2" s="44"/>
    </row>
    <row r="3" spans="1:44" ht="15.75" thickBot="1" x14ac:dyDescent="0.3">
      <c r="B3" s="110"/>
      <c r="C3" s="137" t="s">
        <v>129</v>
      </c>
      <c r="D3" s="137"/>
      <c r="E3" s="137"/>
      <c r="F3" s="137"/>
      <c r="G3" s="137"/>
      <c r="H3" s="137"/>
      <c r="I3" s="137"/>
      <c r="J3" s="137"/>
      <c r="K3" s="137"/>
      <c r="L3" s="137"/>
      <c r="M3" s="132" t="s">
        <v>130</v>
      </c>
      <c r="N3" s="133"/>
      <c r="O3" s="133"/>
      <c r="P3" s="133"/>
      <c r="Q3" s="133"/>
      <c r="R3" s="133"/>
      <c r="S3" s="133"/>
      <c r="T3" s="133"/>
      <c r="U3" s="133"/>
      <c r="V3" s="134"/>
      <c r="W3" s="132" t="s">
        <v>131</v>
      </c>
      <c r="X3" s="133"/>
      <c r="Y3" s="133"/>
      <c r="Z3" s="133"/>
      <c r="AA3" s="133"/>
      <c r="AB3" s="133"/>
      <c r="AC3" s="133"/>
      <c r="AD3" s="133"/>
      <c r="AE3" s="133"/>
      <c r="AF3" s="134"/>
      <c r="AG3" s="132" t="s">
        <v>137</v>
      </c>
      <c r="AH3" s="133"/>
      <c r="AI3" s="133"/>
      <c r="AJ3" s="133"/>
      <c r="AK3" s="133"/>
      <c r="AL3" s="133"/>
      <c r="AM3" s="133"/>
      <c r="AN3" s="133"/>
      <c r="AO3" s="133"/>
      <c r="AP3" s="133"/>
    </row>
    <row r="4" spans="1:44" ht="34.5" thickBot="1" x14ac:dyDescent="0.3">
      <c r="A4" s="42"/>
      <c r="B4" s="131" t="s">
        <v>29</v>
      </c>
      <c r="C4" s="135" t="s">
        <v>2</v>
      </c>
      <c r="D4" s="45" t="s">
        <v>47</v>
      </c>
      <c r="E4" s="45" t="s">
        <v>62</v>
      </c>
      <c r="F4" s="45" t="s">
        <v>48</v>
      </c>
      <c r="G4" s="45" t="s">
        <v>60</v>
      </c>
      <c r="H4" s="45" t="s">
        <v>23</v>
      </c>
      <c r="I4" s="45" t="s">
        <v>24</v>
      </c>
      <c r="J4" s="45" t="s">
        <v>61</v>
      </c>
      <c r="K4" s="45" t="s">
        <v>45</v>
      </c>
      <c r="L4" s="102" t="s">
        <v>46</v>
      </c>
      <c r="M4" s="135" t="s">
        <v>2</v>
      </c>
      <c r="N4" s="45" t="s">
        <v>47</v>
      </c>
      <c r="O4" s="45" t="s">
        <v>62</v>
      </c>
      <c r="P4" s="45" t="s">
        <v>48</v>
      </c>
      <c r="Q4" s="45" t="s">
        <v>60</v>
      </c>
      <c r="R4" s="45" t="s">
        <v>23</v>
      </c>
      <c r="S4" s="45" t="s">
        <v>24</v>
      </c>
      <c r="T4" s="45" t="s">
        <v>61</v>
      </c>
      <c r="U4" s="45" t="s">
        <v>45</v>
      </c>
      <c r="V4" s="102" t="s">
        <v>46</v>
      </c>
      <c r="W4" s="135" t="s">
        <v>2</v>
      </c>
      <c r="X4" s="45" t="s">
        <v>47</v>
      </c>
      <c r="Y4" s="45" t="s">
        <v>62</v>
      </c>
      <c r="Z4" s="45" t="s">
        <v>48</v>
      </c>
      <c r="AA4" s="45" t="s">
        <v>60</v>
      </c>
      <c r="AB4" s="45" t="s">
        <v>23</v>
      </c>
      <c r="AC4" s="45" t="s">
        <v>24</v>
      </c>
      <c r="AD4" s="45" t="s">
        <v>61</v>
      </c>
      <c r="AE4" s="45" t="s">
        <v>45</v>
      </c>
      <c r="AF4" s="102" t="s">
        <v>46</v>
      </c>
      <c r="AG4" s="135" t="s">
        <v>2</v>
      </c>
      <c r="AH4" s="45" t="s">
        <v>47</v>
      </c>
      <c r="AI4" s="45" t="s">
        <v>62</v>
      </c>
      <c r="AJ4" s="45" t="s">
        <v>48</v>
      </c>
      <c r="AK4" s="45" t="s">
        <v>60</v>
      </c>
      <c r="AL4" s="45" t="s">
        <v>23</v>
      </c>
      <c r="AM4" s="45" t="s">
        <v>24</v>
      </c>
      <c r="AN4" s="45" t="s">
        <v>61</v>
      </c>
      <c r="AO4" s="45" t="s">
        <v>45</v>
      </c>
      <c r="AP4" s="102" t="s">
        <v>46</v>
      </c>
    </row>
    <row r="5" spans="1:44" ht="15.75" thickBot="1" x14ac:dyDescent="0.3">
      <c r="A5" s="36"/>
      <c r="B5" s="130"/>
      <c r="C5" s="136"/>
      <c r="D5" s="45" t="s">
        <v>49</v>
      </c>
      <c r="E5" s="45" t="s">
        <v>55</v>
      </c>
      <c r="F5" s="45" t="s">
        <v>56</v>
      </c>
      <c r="G5" s="45" t="s">
        <v>50</v>
      </c>
      <c r="H5" s="45" t="s">
        <v>51</v>
      </c>
      <c r="I5" s="45" t="s">
        <v>52</v>
      </c>
      <c r="J5" s="45" t="s">
        <v>53</v>
      </c>
      <c r="K5" s="45" t="s">
        <v>54</v>
      </c>
      <c r="L5" s="102" t="s">
        <v>57</v>
      </c>
      <c r="M5" s="136"/>
      <c r="N5" s="45" t="s">
        <v>49</v>
      </c>
      <c r="O5" s="45" t="s">
        <v>55</v>
      </c>
      <c r="P5" s="45" t="s">
        <v>56</v>
      </c>
      <c r="Q5" s="45" t="s">
        <v>50</v>
      </c>
      <c r="R5" s="45" t="s">
        <v>51</v>
      </c>
      <c r="S5" s="45" t="s">
        <v>52</v>
      </c>
      <c r="T5" s="45" t="s">
        <v>53</v>
      </c>
      <c r="U5" s="45" t="s">
        <v>54</v>
      </c>
      <c r="V5" s="102" t="s">
        <v>57</v>
      </c>
      <c r="W5" s="136"/>
      <c r="X5" s="45" t="s">
        <v>49</v>
      </c>
      <c r="Y5" s="45" t="s">
        <v>55</v>
      </c>
      <c r="Z5" s="45" t="s">
        <v>56</v>
      </c>
      <c r="AA5" s="45" t="s">
        <v>50</v>
      </c>
      <c r="AB5" s="45" t="s">
        <v>51</v>
      </c>
      <c r="AC5" s="45" t="s">
        <v>52</v>
      </c>
      <c r="AD5" s="45" t="s">
        <v>53</v>
      </c>
      <c r="AE5" s="45" t="s">
        <v>54</v>
      </c>
      <c r="AF5" s="102" t="s">
        <v>57</v>
      </c>
      <c r="AG5" s="136"/>
      <c r="AH5" s="45" t="s">
        <v>49</v>
      </c>
      <c r="AI5" s="45" t="s">
        <v>55</v>
      </c>
      <c r="AJ5" s="45" t="s">
        <v>56</v>
      </c>
      <c r="AK5" s="45" t="s">
        <v>50</v>
      </c>
      <c r="AL5" s="45" t="s">
        <v>51</v>
      </c>
      <c r="AM5" s="45" t="s">
        <v>52</v>
      </c>
      <c r="AN5" s="45" t="s">
        <v>53</v>
      </c>
      <c r="AO5" s="45" t="s">
        <v>54</v>
      </c>
      <c r="AP5" s="102" t="s">
        <v>57</v>
      </c>
      <c r="AR5" s="42"/>
    </row>
    <row r="6" spans="1:44" x14ac:dyDescent="0.25">
      <c r="A6" s="36"/>
      <c r="B6" s="130"/>
      <c r="C6" s="107" t="s">
        <v>127</v>
      </c>
      <c r="D6" s="107" t="s">
        <v>127</v>
      </c>
      <c r="E6" s="107" t="s">
        <v>127</v>
      </c>
      <c r="F6" s="107" t="s">
        <v>127</v>
      </c>
      <c r="G6" s="107" t="s">
        <v>127</v>
      </c>
      <c r="H6" s="107" t="s">
        <v>127</v>
      </c>
      <c r="I6" s="107" t="s">
        <v>127</v>
      </c>
      <c r="J6" s="107" t="s">
        <v>127</v>
      </c>
      <c r="K6" s="107" t="s">
        <v>127</v>
      </c>
      <c r="L6" s="107" t="s">
        <v>127</v>
      </c>
      <c r="M6" s="107" t="s">
        <v>127</v>
      </c>
      <c r="N6" s="107" t="s">
        <v>127</v>
      </c>
      <c r="O6" s="107" t="s">
        <v>127</v>
      </c>
      <c r="P6" s="107" t="s">
        <v>127</v>
      </c>
      <c r="Q6" s="107" t="s">
        <v>127</v>
      </c>
      <c r="R6" s="107" t="s">
        <v>127</v>
      </c>
      <c r="S6" s="107" t="s">
        <v>127</v>
      </c>
      <c r="T6" s="107" t="s">
        <v>127</v>
      </c>
      <c r="U6" s="107" t="s">
        <v>127</v>
      </c>
      <c r="V6" s="107" t="s">
        <v>127</v>
      </c>
      <c r="W6" s="107" t="s">
        <v>128</v>
      </c>
      <c r="X6" s="107" t="s">
        <v>128</v>
      </c>
      <c r="Y6" s="107" t="s">
        <v>128</v>
      </c>
      <c r="Z6" s="107" t="s">
        <v>128</v>
      </c>
      <c r="AA6" s="107" t="s">
        <v>128</v>
      </c>
      <c r="AB6" s="107" t="s">
        <v>128</v>
      </c>
      <c r="AC6" s="107" t="s">
        <v>128</v>
      </c>
      <c r="AD6" s="107" t="s">
        <v>128</v>
      </c>
      <c r="AE6" s="107" t="s">
        <v>128</v>
      </c>
      <c r="AF6" s="107" t="s">
        <v>128</v>
      </c>
      <c r="AG6" s="107" t="s">
        <v>128</v>
      </c>
      <c r="AH6" s="107" t="s">
        <v>128</v>
      </c>
      <c r="AI6" s="107" t="s">
        <v>128</v>
      </c>
      <c r="AJ6" s="107" t="s">
        <v>128</v>
      </c>
      <c r="AK6" s="107" t="s">
        <v>128</v>
      </c>
      <c r="AL6" s="107" t="s">
        <v>128</v>
      </c>
      <c r="AM6" s="107" t="s">
        <v>128</v>
      </c>
      <c r="AN6" s="107" t="s">
        <v>128</v>
      </c>
      <c r="AO6" s="107" t="s">
        <v>128</v>
      </c>
      <c r="AP6" s="107" t="s">
        <v>128</v>
      </c>
      <c r="AR6" s="42"/>
    </row>
    <row r="7" spans="1:44" x14ac:dyDescent="0.25">
      <c r="A7" s="39" t="s">
        <v>122</v>
      </c>
      <c r="B7" s="111">
        <v>201801</v>
      </c>
      <c r="C7" s="35">
        <v>454550</v>
      </c>
      <c r="D7" s="35">
        <v>37012</v>
      </c>
      <c r="E7" s="35">
        <v>19882</v>
      </c>
      <c r="F7" s="35">
        <v>24956</v>
      </c>
      <c r="G7" s="35">
        <v>78494</v>
      </c>
      <c r="H7" s="35">
        <v>4011</v>
      </c>
      <c r="I7" s="35">
        <v>40460</v>
      </c>
      <c r="J7" s="35">
        <v>3512</v>
      </c>
      <c r="K7" s="35">
        <v>4136</v>
      </c>
      <c r="L7" s="35">
        <v>242087</v>
      </c>
      <c r="M7" s="35">
        <v>13526</v>
      </c>
      <c r="N7" s="35">
        <v>889</v>
      </c>
      <c r="O7" s="35">
        <v>428</v>
      </c>
      <c r="P7" s="35">
        <v>701</v>
      </c>
      <c r="Q7" s="35">
        <v>1727</v>
      </c>
      <c r="R7" s="35">
        <v>161</v>
      </c>
      <c r="S7" s="35">
        <v>1128</v>
      </c>
      <c r="T7" s="35">
        <v>173</v>
      </c>
      <c r="U7" s="35">
        <v>149</v>
      </c>
      <c r="V7" s="35">
        <v>8170</v>
      </c>
      <c r="W7" s="37">
        <v>2.9756902430975691E-2</v>
      </c>
      <c r="X7" s="37">
        <v>2.401923700421485E-2</v>
      </c>
      <c r="Y7" s="37">
        <v>2.1527009355195654E-2</v>
      </c>
      <c r="Z7" s="37">
        <v>2.8089437409841322E-2</v>
      </c>
      <c r="AA7" s="37">
        <v>2.200168165719673E-2</v>
      </c>
      <c r="AB7" s="37">
        <v>4.0139616055846421E-2</v>
      </c>
      <c r="AC7" s="37">
        <v>2.7879387048937221E-2</v>
      </c>
      <c r="AD7" s="37">
        <v>4.9259681093394077E-2</v>
      </c>
      <c r="AE7" s="37">
        <v>3.6025145067698258E-2</v>
      </c>
      <c r="AF7" s="37">
        <v>3.3748197961889735E-2</v>
      </c>
      <c r="AG7"/>
      <c r="AH7"/>
      <c r="AI7"/>
      <c r="AJ7"/>
      <c r="AK7"/>
      <c r="AL7"/>
      <c r="AM7"/>
      <c r="AN7"/>
      <c r="AO7"/>
      <c r="AP7"/>
    </row>
    <row r="8" spans="1:44" x14ac:dyDescent="0.25">
      <c r="A8" s="39" t="s">
        <v>122</v>
      </c>
      <c r="B8" s="111">
        <v>201802</v>
      </c>
      <c r="C8" s="35">
        <v>460283</v>
      </c>
      <c r="D8" s="35">
        <v>33823</v>
      </c>
      <c r="E8" s="35">
        <v>20344</v>
      </c>
      <c r="F8" s="35">
        <v>26758</v>
      </c>
      <c r="G8" s="35">
        <v>80005</v>
      </c>
      <c r="H8" s="35">
        <v>4032</v>
      </c>
      <c r="I8" s="35">
        <v>40597</v>
      </c>
      <c r="J8" s="35">
        <v>3485</v>
      </c>
      <c r="K8" s="35">
        <v>3850</v>
      </c>
      <c r="L8" s="35">
        <v>247389</v>
      </c>
      <c r="M8" s="35">
        <v>12287</v>
      </c>
      <c r="N8" s="35">
        <v>670</v>
      </c>
      <c r="O8" s="35">
        <v>369</v>
      </c>
      <c r="P8" s="35">
        <v>799</v>
      </c>
      <c r="Q8" s="35">
        <v>1468</v>
      </c>
      <c r="R8" s="35">
        <v>154</v>
      </c>
      <c r="S8" s="35">
        <v>872</v>
      </c>
      <c r="T8" s="35">
        <v>154</v>
      </c>
      <c r="U8" s="35">
        <v>124</v>
      </c>
      <c r="V8" s="35">
        <v>7677</v>
      </c>
      <c r="W8" s="37">
        <v>2.6694446677370226E-2</v>
      </c>
      <c r="X8" s="37">
        <v>1.9809005706176271E-2</v>
      </c>
      <c r="Y8" s="37">
        <v>1.8138025953598112E-2</v>
      </c>
      <c r="Z8" s="37">
        <v>2.9860228716645489E-2</v>
      </c>
      <c r="AA8" s="37">
        <v>1.8348853196675209E-2</v>
      </c>
      <c r="AB8" s="37">
        <v>3.8194444444444448E-2</v>
      </c>
      <c r="AC8" s="37">
        <v>2.1479419661551345E-2</v>
      </c>
      <c r="AD8" s="37">
        <v>4.4189383070301291E-2</v>
      </c>
      <c r="AE8" s="37">
        <v>3.2207792207792206E-2</v>
      </c>
      <c r="AF8" s="37">
        <v>3.103209924450966E-2</v>
      </c>
      <c r="AG8"/>
      <c r="AH8"/>
      <c r="AI8"/>
      <c r="AJ8"/>
      <c r="AK8"/>
      <c r="AL8"/>
      <c r="AM8"/>
      <c r="AN8"/>
      <c r="AO8"/>
      <c r="AP8"/>
    </row>
    <row r="9" spans="1:44" x14ac:dyDescent="0.25">
      <c r="A9" s="39" t="s">
        <v>122</v>
      </c>
      <c r="B9" s="111">
        <v>201803</v>
      </c>
      <c r="C9" s="35">
        <v>485757</v>
      </c>
      <c r="D9" s="35">
        <v>38904</v>
      </c>
      <c r="E9" s="35">
        <v>21020</v>
      </c>
      <c r="F9" s="35">
        <v>28568</v>
      </c>
      <c r="G9" s="35">
        <v>81826</v>
      </c>
      <c r="H9" s="35">
        <v>4199</v>
      </c>
      <c r="I9" s="35">
        <v>42256</v>
      </c>
      <c r="J9" s="35">
        <v>3721</v>
      </c>
      <c r="K9" s="35">
        <v>3715</v>
      </c>
      <c r="L9" s="35">
        <v>261548</v>
      </c>
      <c r="M9" s="35">
        <v>13031</v>
      </c>
      <c r="N9" s="35">
        <v>690</v>
      </c>
      <c r="O9" s="35">
        <v>322</v>
      </c>
      <c r="P9" s="35">
        <v>883</v>
      </c>
      <c r="Q9" s="35">
        <v>1600</v>
      </c>
      <c r="R9" s="35">
        <v>169</v>
      </c>
      <c r="S9" s="35">
        <v>997</v>
      </c>
      <c r="T9" s="35">
        <v>177</v>
      </c>
      <c r="U9" s="35">
        <v>101</v>
      </c>
      <c r="V9" s="35">
        <v>8092</v>
      </c>
      <c r="W9" s="37">
        <v>2.6826170286789484E-2</v>
      </c>
      <c r="X9" s="37">
        <v>1.7735965453423812E-2</v>
      </c>
      <c r="Y9" s="37">
        <v>1.5318744053282589E-2</v>
      </c>
      <c r="Z9" s="37">
        <v>3.0908709045085411E-2</v>
      </c>
      <c r="AA9" s="37">
        <v>1.955368709212231E-2</v>
      </c>
      <c r="AB9" s="37">
        <v>4.0247678018575851E-2</v>
      </c>
      <c r="AC9" s="37">
        <v>2.3594282468761833E-2</v>
      </c>
      <c r="AD9" s="37">
        <v>4.7567858102660572E-2</v>
      </c>
      <c r="AE9" s="37">
        <v>2.7187079407806191E-2</v>
      </c>
      <c r="AF9" s="37">
        <v>3.0938871641151913E-2</v>
      </c>
      <c r="AG9"/>
      <c r="AH9"/>
      <c r="AI9"/>
      <c r="AJ9"/>
      <c r="AK9"/>
      <c r="AL9"/>
      <c r="AM9"/>
      <c r="AN9"/>
      <c r="AO9"/>
      <c r="AP9"/>
    </row>
    <row r="10" spans="1:44" x14ac:dyDescent="0.25">
      <c r="A10" s="39" t="s">
        <v>122</v>
      </c>
      <c r="B10" s="111">
        <v>201804</v>
      </c>
      <c r="C10" s="35">
        <v>484240</v>
      </c>
      <c r="D10" s="35">
        <v>36103</v>
      </c>
      <c r="E10" s="35">
        <v>20773</v>
      </c>
      <c r="F10" s="35">
        <v>28022</v>
      </c>
      <c r="G10" s="35">
        <v>81537</v>
      </c>
      <c r="H10" s="35">
        <v>4298</v>
      </c>
      <c r="I10" s="35">
        <v>43570</v>
      </c>
      <c r="J10" s="35">
        <v>3781</v>
      </c>
      <c r="K10" s="35">
        <v>3665</v>
      </c>
      <c r="L10" s="35">
        <v>262491</v>
      </c>
      <c r="M10" s="35">
        <v>12015</v>
      </c>
      <c r="N10" s="35">
        <v>592</v>
      </c>
      <c r="O10" s="35">
        <v>306</v>
      </c>
      <c r="P10" s="35">
        <v>721</v>
      </c>
      <c r="Q10" s="35">
        <v>1317</v>
      </c>
      <c r="R10" s="35">
        <v>196</v>
      </c>
      <c r="S10" s="35">
        <v>994</v>
      </c>
      <c r="T10" s="35">
        <v>152</v>
      </c>
      <c r="U10" s="35">
        <v>84</v>
      </c>
      <c r="V10" s="35">
        <v>7653</v>
      </c>
      <c r="W10" s="37">
        <v>2.4812076656203535E-2</v>
      </c>
      <c r="X10" s="37">
        <v>1.6397529291194639E-2</v>
      </c>
      <c r="Y10" s="37">
        <v>1.4730659991334907E-2</v>
      </c>
      <c r="Z10" s="37">
        <v>2.5729783741346084E-2</v>
      </c>
      <c r="AA10" s="37">
        <v>1.6152176312594281E-2</v>
      </c>
      <c r="AB10" s="37">
        <v>4.5602605863192182E-2</v>
      </c>
      <c r="AC10" s="37">
        <v>2.2813862749598346E-2</v>
      </c>
      <c r="AD10" s="37">
        <v>4.0201005025125629E-2</v>
      </c>
      <c r="AE10" s="37">
        <v>2.291950886766712E-2</v>
      </c>
      <c r="AF10" s="37">
        <v>2.9155285324068254E-2</v>
      </c>
      <c r="AG10"/>
      <c r="AH10"/>
      <c r="AI10"/>
      <c r="AJ10"/>
      <c r="AK10"/>
      <c r="AL10"/>
      <c r="AM10"/>
      <c r="AN10"/>
      <c r="AO10"/>
      <c r="AP10"/>
    </row>
    <row r="11" spans="1:44" x14ac:dyDescent="0.25">
      <c r="A11" s="39" t="s">
        <v>122</v>
      </c>
      <c r="B11" s="111">
        <v>201805</v>
      </c>
      <c r="C11" s="35">
        <v>498040</v>
      </c>
      <c r="D11" s="35">
        <v>36394</v>
      </c>
      <c r="E11" s="35">
        <v>21246</v>
      </c>
      <c r="F11" s="35">
        <v>28999</v>
      </c>
      <c r="G11" s="35">
        <v>82249</v>
      </c>
      <c r="H11" s="35">
        <v>4427</v>
      </c>
      <c r="I11" s="35">
        <v>44757</v>
      </c>
      <c r="J11" s="35">
        <v>3917</v>
      </c>
      <c r="K11" s="35">
        <v>3642</v>
      </c>
      <c r="L11" s="35">
        <v>272409</v>
      </c>
      <c r="M11" s="35">
        <v>13150</v>
      </c>
      <c r="N11" s="35">
        <v>722</v>
      </c>
      <c r="O11" s="35">
        <v>311</v>
      </c>
      <c r="P11" s="35">
        <v>832</v>
      </c>
      <c r="Q11" s="35">
        <v>1321</v>
      </c>
      <c r="R11" s="35">
        <v>199</v>
      </c>
      <c r="S11" s="35">
        <v>1166</v>
      </c>
      <c r="T11" s="35">
        <v>180</v>
      </c>
      <c r="U11" s="35">
        <v>109</v>
      </c>
      <c r="V11" s="35">
        <v>8310</v>
      </c>
      <c r="W11" s="37">
        <v>2.6403501726768933E-2</v>
      </c>
      <c r="X11" s="37">
        <v>1.9838434906852779E-2</v>
      </c>
      <c r="Y11" s="37">
        <v>1.4638049515202861E-2</v>
      </c>
      <c r="Z11" s="37">
        <v>2.8690644504982932E-2</v>
      </c>
      <c r="AA11" s="37">
        <v>1.6060985543897191E-2</v>
      </c>
      <c r="AB11" s="37">
        <v>4.4951434379941271E-2</v>
      </c>
      <c r="AC11" s="37">
        <v>2.6051790781330294E-2</v>
      </c>
      <c r="AD11" s="37">
        <v>4.5953535869287722E-2</v>
      </c>
      <c r="AE11" s="37">
        <v>2.9928610653487096E-2</v>
      </c>
      <c r="AF11" s="37">
        <v>3.0505600035241127E-2</v>
      </c>
      <c r="AG11"/>
      <c r="AH11"/>
      <c r="AI11"/>
      <c r="AJ11"/>
      <c r="AK11"/>
      <c r="AL11"/>
      <c r="AM11"/>
      <c r="AN11"/>
      <c r="AO11"/>
      <c r="AP11"/>
    </row>
    <row r="12" spans="1:44" x14ac:dyDescent="0.25">
      <c r="A12" s="39" t="s">
        <v>122</v>
      </c>
      <c r="B12" s="111">
        <v>201806</v>
      </c>
      <c r="C12" s="35">
        <v>503098</v>
      </c>
      <c r="D12" s="35">
        <v>38850</v>
      </c>
      <c r="E12" s="35">
        <v>21426</v>
      </c>
      <c r="F12" s="35">
        <v>29380</v>
      </c>
      <c r="G12" s="35">
        <v>83264</v>
      </c>
      <c r="H12" s="35">
        <v>4574</v>
      </c>
      <c r="I12" s="35">
        <v>46095</v>
      </c>
      <c r="J12" s="35">
        <v>3887</v>
      </c>
      <c r="K12" s="35">
        <v>3547</v>
      </c>
      <c r="L12" s="35">
        <v>272075</v>
      </c>
      <c r="M12" s="35">
        <v>13305</v>
      </c>
      <c r="N12" s="35">
        <v>751</v>
      </c>
      <c r="O12" s="35">
        <v>302</v>
      </c>
      <c r="P12" s="35">
        <v>841</v>
      </c>
      <c r="Q12" s="35">
        <v>1351</v>
      </c>
      <c r="R12" s="35">
        <v>234</v>
      </c>
      <c r="S12" s="35">
        <v>1259</v>
      </c>
      <c r="T12" s="35">
        <v>168</v>
      </c>
      <c r="U12" s="35">
        <v>99</v>
      </c>
      <c r="V12" s="35">
        <v>8300</v>
      </c>
      <c r="W12" s="37">
        <v>2.6446139718305381E-2</v>
      </c>
      <c r="X12" s="37">
        <v>1.9330759330759329E-2</v>
      </c>
      <c r="Y12" s="37">
        <v>1.4095024736301689E-2</v>
      </c>
      <c r="Z12" s="37">
        <v>2.8624914908100749E-2</v>
      </c>
      <c r="AA12" s="37">
        <v>1.6225499615680247E-2</v>
      </c>
      <c r="AB12" s="37">
        <v>5.1158723218189768E-2</v>
      </c>
      <c r="AC12" s="37">
        <v>2.7313157609285172E-2</v>
      </c>
      <c r="AD12" s="37">
        <v>4.3220993053768975E-2</v>
      </c>
      <c r="AE12" s="37">
        <v>2.7910910628700311E-2</v>
      </c>
      <c r="AF12" s="37">
        <v>3.0506294220343656E-2</v>
      </c>
      <c r="AG12"/>
      <c r="AH12"/>
      <c r="AI12"/>
      <c r="AJ12"/>
      <c r="AK12"/>
      <c r="AL12"/>
      <c r="AM12"/>
      <c r="AN12"/>
      <c r="AO12"/>
      <c r="AP12"/>
    </row>
    <row r="13" spans="1:44" x14ac:dyDescent="0.25">
      <c r="A13" s="39" t="s">
        <v>122</v>
      </c>
      <c r="B13" s="111">
        <v>201807</v>
      </c>
      <c r="C13" s="35">
        <v>510629</v>
      </c>
      <c r="D13" s="35">
        <v>38452</v>
      </c>
      <c r="E13" s="35">
        <v>21374</v>
      </c>
      <c r="F13" s="35">
        <v>29948</v>
      </c>
      <c r="G13" s="35">
        <v>83261</v>
      </c>
      <c r="H13" s="35">
        <v>4607</v>
      </c>
      <c r="I13" s="35">
        <v>48174</v>
      </c>
      <c r="J13" s="35">
        <v>4013</v>
      </c>
      <c r="K13" s="35">
        <v>3658</v>
      </c>
      <c r="L13" s="35">
        <v>277142</v>
      </c>
      <c r="M13" s="35">
        <v>14822</v>
      </c>
      <c r="N13" s="35">
        <v>740</v>
      </c>
      <c r="O13" s="35">
        <v>295</v>
      </c>
      <c r="P13" s="35">
        <v>839</v>
      </c>
      <c r="Q13" s="35">
        <v>1354</v>
      </c>
      <c r="R13" s="35">
        <v>264</v>
      </c>
      <c r="S13" s="35">
        <v>1528</v>
      </c>
      <c r="T13" s="35">
        <v>187</v>
      </c>
      <c r="U13" s="35">
        <v>104</v>
      </c>
      <c r="V13" s="35">
        <v>9511</v>
      </c>
      <c r="W13" s="37">
        <v>2.9026945198960499E-2</v>
      </c>
      <c r="X13" s="37">
        <v>1.9244772703630501E-2</v>
      </c>
      <c r="Y13" s="37">
        <v>1.3801815289604192E-2</v>
      </c>
      <c r="Z13" s="37">
        <v>2.8015226392413516E-2</v>
      </c>
      <c r="AA13" s="37">
        <v>1.6262115516268119E-2</v>
      </c>
      <c r="AB13" s="37">
        <v>5.7304102452789232E-2</v>
      </c>
      <c r="AC13" s="37">
        <v>3.1718354298999461E-2</v>
      </c>
      <c r="AD13" s="37">
        <v>4.6598554697233986E-2</v>
      </c>
      <c r="AE13" s="37">
        <v>2.8430836522689993E-2</v>
      </c>
      <c r="AF13" s="37">
        <v>3.431814737571353E-2</v>
      </c>
      <c r="AG13"/>
      <c r="AH13"/>
      <c r="AI13"/>
      <c r="AJ13"/>
      <c r="AK13"/>
      <c r="AL13"/>
      <c r="AM13"/>
      <c r="AN13"/>
      <c r="AO13"/>
      <c r="AP13"/>
    </row>
    <row r="14" spans="1:44" x14ac:dyDescent="0.25">
      <c r="A14" s="39" t="s">
        <v>122</v>
      </c>
      <c r="B14" s="111">
        <v>201808</v>
      </c>
      <c r="C14" s="35">
        <v>468652</v>
      </c>
      <c r="D14" s="35">
        <v>40165</v>
      </c>
      <c r="E14" s="35">
        <v>20059</v>
      </c>
      <c r="F14" s="35">
        <v>28230</v>
      </c>
      <c r="G14" s="35">
        <v>80667</v>
      </c>
      <c r="H14" s="35">
        <v>4603</v>
      </c>
      <c r="I14" s="35">
        <v>48507</v>
      </c>
      <c r="J14" s="35">
        <v>3723</v>
      </c>
      <c r="K14" s="35">
        <v>3368</v>
      </c>
      <c r="L14" s="35">
        <v>239330</v>
      </c>
      <c r="M14" s="35">
        <v>12329</v>
      </c>
      <c r="N14" s="35">
        <v>714</v>
      </c>
      <c r="O14" s="35">
        <v>253</v>
      </c>
      <c r="P14" s="35">
        <v>724</v>
      </c>
      <c r="Q14" s="35">
        <v>1116</v>
      </c>
      <c r="R14" s="35">
        <v>222</v>
      </c>
      <c r="S14" s="35">
        <v>1265</v>
      </c>
      <c r="T14" s="35">
        <v>173</v>
      </c>
      <c r="U14" s="35">
        <v>88</v>
      </c>
      <c r="V14" s="35">
        <v>7774</v>
      </c>
      <c r="W14" s="37">
        <v>2.6307366660123076E-2</v>
      </c>
      <c r="X14" s="37">
        <v>1.7776671231171416E-2</v>
      </c>
      <c r="Y14" s="37">
        <v>1.2612792262824668E-2</v>
      </c>
      <c r="Z14" s="37">
        <v>2.5646475380800567E-2</v>
      </c>
      <c r="AA14" s="37">
        <v>1.383465357581167E-2</v>
      </c>
      <c r="AB14" s="37">
        <v>4.8229415598522701E-2</v>
      </c>
      <c r="AC14" s="37">
        <v>2.6078710289236605E-2</v>
      </c>
      <c r="AD14" s="37">
        <v>4.6467902229384905E-2</v>
      </c>
      <c r="AE14" s="37">
        <v>2.6128266033254157E-2</v>
      </c>
      <c r="AF14" s="37">
        <v>3.2482346550787612E-2</v>
      </c>
      <c r="AG14"/>
      <c r="AH14"/>
      <c r="AI14"/>
      <c r="AJ14"/>
      <c r="AK14"/>
      <c r="AL14"/>
      <c r="AM14"/>
      <c r="AN14"/>
      <c r="AO14"/>
      <c r="AP14"/>
    </row>
    <row r="15" spans="1:44" x14ac:dyDescent="0.25">
      <c r="A15" s="39" t="s">
        <v>122</v>
      </c>
      <c r="B15" s="111">
        <v>201809</v>
      </c>
      <c r="C15" s="35">
        <v>484121</v>
      </c>
      <c r="D15" s="35">
        <v>39037</v>
      </c>
      <c r="E15" s="35">
        <v>20922</v>
      </c>
      <c r="F15" s="35">
        <v>29806</v>
      </c>
      <c r="G15" s="35">
        <v>82472</v>
      </c>
      <c r="H15" s="35">
        <v>4744</v>
      </c>
      <c r="I15" s="35">
        <v>48639</v>
      </c>
      <c r="J15" s="35">
        <v>3886</v>
      </c>
      <c r="K15" s="35">
        <v>3550</v>
      </c>
      <c r="L15" s="35">
        <v>251065</v>
      </c>
      <c r="M15" s="35">
        <v>12781</v>
      </c>
      <c r="N15" s="35">
        <v>706</v>
      </c>
      <c r="O15" s="35">
        <v>274</v>
      </c>
      <c r="P15" s="35">
        <v>751</v>
      </c>
      <c r="Q15" s="35">
        <v>1277</v>
      </c>
      <c r="R15" s="35">
        <v>232</v>
      </c>
      <c r="S15" s="35">
        <v>1240</v>
      </c>
      <c r="T15" s="35">
        <v>194</v>
      </c>
      <c r="U15" s="35">
        <v>73</v>
      </c>
      <c r="V15" s="35">
        <v>8034</v>
      </c>
      <c r="W15" s="37">
        <v>2.6400424687216626E-2</v>
      </c>
      <c r="X15" s="37">
        <v>1.8085406153136769E-2</v>
      </c>
      <c r="Y15" s="37">
        <v>1.3096262307618775E-2</v>
      </c>
      <c r="Z15" s="37">
        <v>2.5196269207542105E-2</v>
      </c>
      <c r="AA15" s="37">
        <v>1.5484043069162868E-2</v>
      </c>
      <c r="AB15" s="37">
        <v>4.8903878583473864E-2</v>
      </c>
      <c r="AC15" s="37">
        <v>2.5493945188017845E-2</v>
      </c>
      <c r="AD15" s="37">
        <v>4.9922799794132784E-2</v>
      </c>
      <c r="AE15" s="37">
        <v>2.0563380281690139E-2</v>
      </c>
      <c r="AF15" s="37">
        <v>3.1999681357417403E-2</v>
      </c>
      <c r="AG15"/>
      <c r="AH15"/>
      <c r="AI15"/>
      <c r="AJ15"/>
      <c r="AK15"/>
      <c r="AL15"/>
      <c r="AM15"/>
      <c r="AN15"/>
      <c r="AO15"/>
      <c r="AP15"/>
    </row>
    <row r="16" spans="1:44" x14ac:dyDescent="0.25">
      <c r="A16" s="39" t="s">
        <v>122</v>
      </c>
      <c r="B16" s="111">
        <v>201810</v>
      </c>
      <c r="C16" s="35">
        <v>507405</v>
      </c>
      <c r="D16" s="35">
        <v>42793</v>
      </c>
      <c r="E16" s="35">
        <v>21396</v>
      </c>
      <c r="F16" s="35">
        <v>30296</v>
      </c>
      <c r="G16" s="35">
        <v>82947</v>
      </c>
      <c r="H16" s="35">
        <v>5053</v>
      </c>
      <c r="I16" s="35">
        <v>46668</v>
      </c>
      <c r="J16" s="35">
        <v>4155</v>
      </c>
      <c r="K16" s="35">
        <v>3653</v>
      </c>
      <c r="L16" s="35">
        <v>270444</v>
      </c>
      <c r="M16" s="35">
        <v>15078</v>
      </c>
      <c r="N16" s="35">
        <v>878</v>
      </c>
      <c r="O16" s="35">
        <v>310</v>
      </c>
      <c r="P16" s="35">
        <v>893</v>
      </c>
      <c r="Q16" s="35">
        <v>1328</v>
      </c>
      <c r="R16" s="35">
        <v>335</v>
      </c>
      <c r="S16" s="35">
        <v>1021</v>
      </c>
      <c r="T16" s="35">
        <v>214</v>
      </c>
      <c r="U16" s="35">
        <v>89</v>
      </c>
      <c r="V16" s="35">
        <v>10010</v>
      </c>
      <c r="W16" s="37">
        <v>2.9715907411239542E-2</v>
      </c>
      <c r="X16" s="37">
        <v>2.0517374336924264E-2</v>
      </c>
      <c r="Y16" s="37">
        <v>1.4488689474668161E-2</v>
      </c>
      <c r="Z16" s="37">
        <v>2.9475838394507525E-2</v>
      </c>
      <c r="AA16" s="37">
        <v>1.6010223395662292E-2</v>
      </c>
      <c r="AB16" s="37">
        <v>6.6297249158915494E-2</v>
      </c>
      <c r="AC16" s="37">
        <v>2.1877946344390161E-2</v>
      </c>
      <c r="AD16" s="37">
        <v>5.1504211793020456E-2</v>
      </c>
      <c r="AE16" s="37">
        <v>2.4363536819052834E-2</v>
      </c>
      <c r="AF16" s="37">
        <v>3.7013207909955478E-2</v>
      </c>
      <c r="AG16"/>
      <c r="AH16"/>
      <c r="AI16"/>
      <c r="AJ16"/>
      <c r="AK16"/>
      <c r="AL16"/>
      <c r="AM16"/>
      <c r="AN16"/>
      <c r="AO16"/>
      <c r="AP16"/>
    </row>
    <row r="17" spans="1:42" x14ac:dyDescent="0.25">
      <c r="A17" s="39" t="s">
        <v>122</v>
      </c>
      <c r="B17" s="111">
        <v>201811</v>
      </c>
      <c r="C17" s="35">
        <v>513251</v>
      </c>
      <c r="D17" s="35">
        <v>46281</v>
      </c>
      <c r="E17" s="35">
        <v>21461</v>
      </c>
      <c r="F17" s="35">
        <v>31282</v>
      </c>
      <c r="G17" s="35">
        <v>83220</v>
      </c>
      <c r="H17" s="35">
        <v>5031</v>
      </c>
      <c r="I17" s="35">
        <v>43899</v>
      </c>
      <c r="J17" s="35">
        <v>4208</v>
      </c>
      <c r="K17" s="35">
        <v>3567</v>
      </c>
      <c r="L17" s="35">
        <v>274302</v>
      </c>
      <c r="M17" s="35">
        <v>14554</v>
      </c>
      <c r="N17" s="35">
        <v>1266</v>
      </c>
      <c r="O17" s="35">
        <v>308</v>
      </c>
      <c r="P17" s="35">
        <v>844</v>
      </c>
      <c r="Q17" s="35">
        <v>1336</v>
      </c>
      <c r="R17" s="35">
        <v>283</v>
      </c>
      <c r="S17" s="35">
        <v>845</v>
      </c>
      <c r="T17" s="35">
        <v>197</v>
      </c>
      <c r="U17" s="35">
        <v>75</v>
      </c>
      <c r="V17" s="35">
        <v>9400</v>
      </c>
      <c r="W17" s="37">
        <v>2.8356496139315852E-2</v>
      </c>
      <c r="X17" s="37">
        <v>2.7354637972386076E-2</v>
      </c>
      <c r="Y17" s="37">
        <v>1.4351614556637622E-2</v>
      </c>
      <c r="Z17" s="37">
        <v>2.6980372098970654E-2</v>
      </c>
      <c r="AA17" s="37">
        <v>1.6053833213169912E-2</v>
      </c>
      <c r="AB17" s="37">
        <v>5.6251242297753926E-2</v>
      </c>
      <c r="AC17" s="37">
        <v>1.9248730039408642E-2</v>
      </c>
      <c r="AD17" s="37">
        <v>4.6815589353612165E-2</v>
      </c>
      <c r="AE17" s="37">
        <v>2.1026072329688814E-2</v>
      </c>
      <c r="AF17" s="37">
        <v>3.4268798623415066E-2</v>
      </c>
      <c r="AG17"/>
      <c r="AH17"/>
      <c r="AI17"/>
      <c r="AJ17"/>
      <c r="AK17"/>
      <c r="AL17"/>
      <c r="AM17"/>
      <c r="AN17"/>
      <c r="AO17"/>
      <c r="AP17"/>
    </row>
    <row r="18" spans="1:42" x14ac:dyDescent="0.25">
      <c r="A18" s="39" t="s">
        <v>122</v>
      </c>
      <c r="B18" s="112">
        <v>201812</v>
      </c>
      <c r="C18" s="48">
        <v>568698</v>
      </c>
      <c r="D18" s="48">
        <v>56424</v>
      </c>
      <c r="E18" s="48">
        <v>22424</v>
      </c>
      <c r="F18" s="48">
        <v>35897</v>
      </c>
      <c r="G18" s="48">
        <v>86326</v>
      </c>
      <c r="H18" s="48">
        <v>5250</v>
      </c>
      <c r="I18" s="48">
        <v>44402</v>
      </c>
      <c r="J18" s="48">
        <v>4645</v>
      </c>
      <c r="K18" s="48">
        <v>4757</v>
      </c>
      <c r="L18" s="48">
        <v>308573</v>
      </c>
      <c r="M18" s="48">
        <v>17910</v>
      </c>
      <c r="N18" s="48">
        <v>1489</v>
      </c>
      <c r="O18" s="48">
        <v>369</v>
      </c>
      <c r="P18" s="48">
        <v>1169</v>
      </c>
      <c r="Q18" s="48">
        <v>1662</v>
      </c>
      <c r="R18" s="48">
        <v>310</v>
      </c>
      <c r="S18" s="48">
        <v>1072</v>
      </c>
      <c r="T18" s="48">
        <v>259</v>
      </c>
      <c r="U18" s="48">
        <v>173</v>
      </c>
      <c r="V18" s="48">
        <v>11407</v>
      </c>
      <c r="W18" s="49">
        <v>3.1492989249126954E-2</v>
      </c>
      <c r="X18" s="49">
        <v>2.6389479654047924E-2</v>
      </c>
      <c r="Y18" s="49">
        <v>1.6455583303603281E-2</v>
      </c>
      <c r="Z18" s="49">
        <v>3.2565395436944589E-2</v>
      </c>
      <c r="AA18" s="49">
        <v>1.9252600607001367E-2</v>
      </c>
      <c r="AB18" s="49">
        <v>5.904761904761905E-2</v>
      </c>
      <c r="AC18" s="49">
        <v>2.4143056619071214E-2</v>
      </c>
      <c r="AD18" s="49">
        <v>5.5758880516684609E-2</v>
      </c>
      <c r="AE18" s="49">
        <v>3.6367458482236707E-2</v>
      </c>
      <c r="AF18" s="49">
        <v>3.6966941372057825E-2</v>
      </c>
      <c r="AG18" s="50"/>
      <c r="AH18" s="50"/>
      <c r="AI18" s="50"/>
      <c r="AJ18" s="50"/>
      <c r="AK18" s="50"/>
      <c r="AL18" s="50"/>
      <c r="AM18" s="50"/>
      <c r="AN18" s="50"/>
      <c r="AO18" s="50"/>
      <c r="AP18" s="50"/>
    </row>
    <row r="19" spans="1:42" x14ac:dyDescent="0.25">
      <c r="A19" s="39" t="s">
        <v>122</v>
      </c>
      <c r="B19" s="111">
        <v>201901</v>
      </c>
      <c r="C19" s="35">
        <v>484197</v>
      </c>
      <c r="D19" s="35">
        <v>37500</v>
      </c>
      <c r="E19" s="35">
        <v>19991</v>
      </c>
      <c r="F19" s="35">
        <v>27894</v>
      </c>
      <c r="G19" s="35">
        <v>80911</v>
      </c>
      <c r="H19" s="35">
        <v>5124</v>
      </c>
      <c r="I19" s="35">
        <v>42576</v>
      </c>
      <c r="J19" s="35">
        <v>4053</v>
      </c>
      <c r="K19" s="35">
        <v>4373</v>
      </c>
      <c r="L19" s="35">
        <v>261775</v>
      </c>
      <c r="M19" s="35">
        <v>13946</v>
      </c>
      <c r="N19" s="35">
        <v>820</v>
      </c>
      <c r="O19" s="35">
        <v>414</v>
      </c>
      <c r="P19" s="35">
        <v>841</v>
      </c>
      <c r="Q19" s="35">
        <v>1751</v>
      </c>
      <c r="R19" s="35">
        <v>283</v>
      </c>
      <c r="S19" s="35">
        <v>1035</v>
      </c>
      <c r="T19" s="35">
        <v>206</v>
      </c>
      <c r="U19" s="35">
        <v>126</v>
      </c>
      <c r="V19" s="35">
        <v>8470</v>
      </c>
      <c r="W19" s="37">
        <v>2.8802326325854971E-2</v>
      </c>
      <c r="X19" s="37">
        <v>2.1866666666666666E-2</v>
      </c>
      <c r="Y19" s="37">
        <v>2.0709319193637138E-2</v>
      </c>
      <c r="Z19" s="37">
        <v>3.0149853014985302E-2</v>
      </c>
      <c r="AA19" s="37">
        <v>2.1641062401898382E-2</v>
      </c>
      <c r="AB19" s="37">
        <v>5.5230288836846213E-2</v>
      </c>
      <c r="AC19" s="37">
        <v>2.4309470124013528E-2</v>
      </c>
      <c r="AD19" s="37">
        <v>5.0826548235874659E-2</v>
      </c>
      <c r="AE19" s="37">
        <v>2.8813171735650584E-2</v>
      </c>
      <c r="AF19" s="37">
        <v>3.2356030942603378E-2</v>
      </c>
      <c r="AG19" s="41">
        <v>3.1051308590862043E-2</v>
      </c>
      <c r="AH19" s="41">
        <v>-7.7615298087739037E-2</v>
      </c>
      <c r="AI19" s="41">
        <v>-3.2710280373831772E-2</v>
      </c>
      <c r="AJ19" s="41">
        <v>0.19971469329529243</v>
      </c>
      <c r="AK19" s="41">
        <v>1.3896931094383324E-2</v>
      </c>
      <c r="AL19" s="41">
        <v>0.75776397515527949</v>
      </c>
      <c r="AM19" s="41">
        <v>-8.2446808510638292E-2</v>
      </c>
      <c r="AN19" s="41">
        <v>0.19075144508670519</v>
      </c>
      <c r="AO19" s="41">
        <v>-0.15436241610738255</v>
      </c>
      <c r="AP19" s="41">
        <v>3.6719706242350061E-2</v>
      </c>
    </row>
    <row r="20" spans="1:42" x14ac:dyDescent="0.25">
      <c r="A20" s="39" t="s">
        <v>122</v>
      </c>
      <c r="B20" s="111">
        <v>201902</v>
      </c>
      <c r="C20" s="35">
        <v>480861</v>
      </c>
      <c r="D20" s="35">
        <v>33609</v>
      </c>
      <c r="E20" s="35">
        <v>20419</v>
      </c>
      <c r="F20" s="35">
        <v>29088</v>
      </c>
      <c r="G20" s="35">
        <v>80850</v>
      </c>
      <c r="H20" s="35">
        <v>5118</v>
      </c>
      <c r="I20" s="35">
        <v>42084</v>
      </c>
      <c r="J20" s="35">
        <v>4056</v>
      </c>
      <c r="K20" s="35">
        <v>3758</v>
      </c>
      <c r="L20" s="35">
        <v>261879</v>
      </c>
      <c r="M20" s="35">
        <v>12692</v>
      </c>
      <c r="N20" s="35">
        <v>636</v>
      </c>
      <c r="O20" s="35">
        <v>355</v>
      </c>
      <c r="P20" s="35">
        <v>867</v>
      </c>
      <c r="Q20" s="35">
        <v>1284</v>
      </c>
      <c r="R20" s="35">
        <v>298</v>
      </c>
      <c r="S20" s="35">
        <v>830</v>
      </c>
      <c r="T20" s="35">
        <v>193</v>
      </c>
      <c r="U20" s="35">
        <v>103</v>
      </c>
      <c r="V20" s="35">
        <v>8126</v>
      </c>
      <c r="W20" s="37">
        <v>2.6394321851844919E-2</v>
      </c>
      <c r="X20" s="37">
        <v>1.8923502633223243E-2</v>
      </c>
      <c r="Y20" s="37">
        <v>1.7385768157108576E-2</v>
      </c>
      <c r="Z20" s="37">
        <v>2.9806105610561056E-2</v>
      </c>
      <c r="AA20" s="37">
        <v>1.588126159554731E-2</v>
      </c>
      <c r="AB20" s="37">
        <v>5.822586948026573E-2</v>
      </c>
      <c r="AC20" s="37">
        <v>1.9722459842220322E-2</v>
      </c>
      <c r="AD20" s="37">
        <v>4.7583826429980276E-2</v>
      </c>
      <c r="AE20" s="37">
        <v>2.7408195848855774E-2</v>
      </c>
      <c r="AF20" s="37">
        <v>3.1029597638604089E-2</v>
      </c>
      <c r="AG20" s="41">
        <v>3.2961666802311385E-2</v>
      </c>
      <c r="AH20" s="41">
        <v>-5.0746268656716415E-2</v>
      </c>
      <c r="AI20" s="41">
        <v>-3.7940379403794036E-2</v>
      </c>
      <c r="AJ20" s="41">
        <v>8.5106382978723402E-2</v>
      </c>
      <c r="AK20" s="41">
        <v>-0.12534059945504086</v>
      </c>
      <c r="AL20" s="41">
        <v>0.93506493506493504</v>
      </c>
      <c r="AM20" s="41">
        <v>-4.8165137614678902E-2</v>
      </c>
      <c r="AN20" s="41">
        <v>0.25324675324675322</v>
      </c>
      <c r="AO20" s="41">
        <v>-0.16935483870967741</v>
      </c>
      <c r="AP20" s="41">
        <v>5.848638791194477E-2</v>
      </c>
    </row>
    <row r="21" spans="1:42" x14ac:dyDescent="0.25">
      <c r="A21" s="39" t="s">
        <v>122</v>
      </c>
      <c r="B21" s="111">
        <v>201903</v>
      </c>
      <c r="C21" s="35">
        <v>507898</v>
      </c>
      <c r="D21" s="35">
        <v>37603</v>
      </c>
      <c r="E21" s="35">
        <v>21107</v>
      </c>
      <c r="F21" s="35">
        <v>32080</v>
      </c>
      <c r="G21" s="35">
        <v>82429</v>
      </c>
      <c r="H21" s="35">
        <v>5274</v>
      </c>
      <c r="I21" s="35">
        <v>43670</v>
      </c>
      <c r="J21" s="35">
        <v>4325</v>
      </c>
      <c r="K21" s="35">
        <v>3713</v>
      </c>
      <c r="L21" s="35">
        <v>277697</v>
      </c>
      <c r="M21" s="35">
        <v>12732</v>
      </c>
      <c r="N21" s="35">
        <v>641</v>
      </c>
      <c r="O21" s="35">
        <v>302</v>
      </c>
      <c r="P21" s="35">
        <v>929</v>
      </c>
      <c r="Q21" s="35">
        <v>1312</v>
      </c>
      <c r="R21" s="35">
        <v>262</v>
      </c>
      <c r="S21" s="35">
        <v>854</v>
      </c>
      <c r="T21" s="35">
        <v>209</v>
      </c>
      <c r="U21" s="35">
        <v>71</v>
      </c>
      <c r="V21" s="35">
        <v>8152</v>
      </c>
      <c r="W21" s="37">
        <v>2.506802546968092E-2</v>
      </c>
      <c r="X21" s="37">
        <v>1.7046512246363322E-2</v>
      </c>
      <c r="Y21" s="37">
        <v>1.4308049462263705E-2</v>
      </c>
      <c r="Z21" s="37">
        <v>2.8958852867830422E-2</v>
      </c>
      <c r="AA21" s="37">
        <v>1.5916728335901201E-2</v>
      </c>
      <c r="AB21" s="37">
        <v>4.9677664012135005E-2</v>
      </c>
      <c r="AC21" s="37">
        <v>1.95557591023586E-2</v>
      </c>
      <c r="AD21" s="37">
        <v>4.8323699421965315E-2</v>
      </c>
      <c r="AE21" s="37">
        <v>1.9122003770535956E-2</v>
      </c>
      <c r="AF21" s="37">
        <v>2.9355736648217303E-2</v>
      </c>
      <c r="AG21" s="41">
        <v>-2.294528432200138E-2</v>
      </c>
      <c r="AH21" s="41">
        <v>-7.101449275362319E-2</v>
      </c>
      <c r="AI21" s="41">
        <v>-6.2111801242236024E-2</v>
      </c>
      <c r="AJ21" s="41">
        <v>5.2095130237825596E-2</v>
      </c>
      <c r="AK21" s="41">
        <v>-0.18</v>
      </c>
      <c r="AL21" s="41">
        <v>0.55029585798816572</v>
      </c>
      <c r="AM21" s="41">
        <v>-0.14343029087261785</v>
      </c>
      <c r="AN21" s="41">
        <v>0.1807909604519774</v>
      </c>
      <c r="AO21" s="41">
        <v>-0.29702970297029702</v>
      </c>
      <c r="AP21" s="41">
        <v>7.4147305981216013E-3</v>
      </c>
    </row>
    <row r="22" spans="1:42" x14ac:dyDescent="0.25">
      <c r="A22" s="39" t="s">
        <v>122</v>
      </c>
      <c r="B22" s="111">
        <v>201904</v>
      </c>
      <c r="C22" s="35">
        <v>510717</v>
      </c>
      <c r="D22" s="35">
        <v>37956</v>
      </c>
      <c r="E22" s="35">
        <v>20927</v>
      </c>
      <c r="F22" s="35">
        <v>30106</v>
      </c>
      <c r="G22" s="35">
        <v>82141</v>
      </c>
      <c r="H22" s="35">
        <v>5551</v>
      </c>
      <c r="I22" s="35">
        <v>45860</v>
      </c>
      <c r="J22" s="35">
        <v>4359</v>
      </c>
      <c r="K22" s="35">
        <v>3843</v>
      </c>
      <c r="L22" s="35">
        <v>279974</v>
      </c>
      <c r="M22" s="35">
        <v>12933</v>
      </c>
      <c r="N22" s="35">
        <v>618</v>
      </c>
      <c r="O22" s="35">
        <v>324</v>
      </c>
      <c r="P22" s="35">
        <v>887</v>
      </c>
      <c r="Q22" s="35">
        <v>1286</v>
      </c>
      <c r="R22" s="35">
        <v>376</v>
      </c>
      <c r="S22" s="35">
        <v>1035</v>
      </c>
      <c r="T22" s="35">
        <v>219</v>
      </c>
      <c r="U22" s="35">
        <v>84</v>
      </c>
      <c r="V22" s="35">
        <v>8104</v>
      </c>
      <c r="W22" s="37">
        <v>2.5323222058400249E-2</v>
      </c>
      <c r="X22" s="37">
        <v>1.6282010749288651E-2</v>
      </c>
      <c r="Y22" s="37">
        <v>1.5482391169302815E-2</v>
      </c>
      <c r="Z22" s="37">
        <v>2.9462565601541223E-2</v>
      </c>
      <c r="AA22" s="37">
        <v>1.5656006135790896E-2</v>
      </c>
      <c r="AB22" s="37">
        <v>6.7735543145379218E-2</v>
      </c>
      <c r="AC22" s="37">
        <v>2.2568687309201918E-2</v>
      </c>
      <c r="AD22" s="37">
        <v>5.0240880935994492E-2</v>
      </c>
      <c r="AE22" s="37">
        <v>2.185792349726776E-2</v>
      </c>
      <c r="AF22" s="37">
        <v>2.8945544943459037E-2</v>
      </c>
      <c r="AG22" s="41">
        <v>7.6404494382022473E-2</v>
      </c>
      <c r="AH22" s="41">
        <v>4.3918918918918921E-2</v>
      </c>
      <c r="AI22" s="41">
        <v>5.8823529411764705E-2</v>
      </c>
      <c r="AJ22" s="41">
        <v>0.2302357836338419</v>
      </c>
      <c r="AK22" s="41">
        <v>-2.3538344722854973E-2</v>
      </c>
      <c r="AL22" s="41">
        <v>0.91836734693877553</v>
      </c>
      <c r="AM22" s="41">
        <v>4.124748490945674E-2</v>
      </c>
      <c r="AN22" s="41">
        <v>0.44078947368421051</v>
      </c>
      <c r="AO22" s="41">
        <v>0</v>
      </c>
      <c r="AP22" s="41">
        <v>5.8931138115771595E-2</v>
      </c>
    </row>
    <row r="23" spans="1:42" x14ac:dyDescent="0.25">
      <c r="A23" s="39" t="s">
        <v>122</v>
      </c>
      <c r="B23" s="111">
        <v>201905</v>
      </c>
      <c r="C23" s="35">
        <v>517726</v>
      </c>
      <c r="D23" s="35">
        <v>36376</v>
      </c>
      <c r="E23" s="35">
        <v>21310</v>
      </c>
      <c r="F23" s="35">
        <v>31024</v>
      </c>
      <c r="G23" s="35">
        <v>82965</v>
      </c>
      <c r="H23" s="35">
        <v>5745</v>
      </c>
      <c r="I23" s="35">
        <v>46763</v>
      </c>
      <c r="J23" s="35">
        <v>4460</v>
      </c>
      <c r="K23" s="35">
        <v>3708</v>
      </c>
      <c r="L23" s="35">
        <v>285375</v>
      </c>
      <c r="M23" s="35">
        <v>12785</v>
      </c>
      <c r="N23" s="35">
        <v>588</v>
      </c>
      <c r="O23" s="35">
        <v>271</v>
      </c>
      <c r="P23" s="35">
        <v>898</v>
      </c>
      <c r="Q23" s="35">
        <v>1245</v>
      </c>
      <c r="R23" s="35">
        <v>346</v>
      </c>
      <c r="S23" s="35">
        <v>967</v>
      </c>
      <c r="T23" s="35">
        <v>209</v>
      </c>
      <c r="U23" s="35">
        <v>78</v>
      </c>
      <c r="V23" s="35">
        <v>8183</v>
      </c>
      <c r="W23" s="37">
        <v>2.469452953879079E-2</v>
      </c>
      <c r="X23" s="37">
        <v>1.6164504068616671E-2</v>
      </c>
      <c r="Y23" s="37">
        <v>1.2717034256217738E-2</v>
      </c>
      <c r="Z23" s="37">
        <v>2.8945332645693655E-2</v>
      </c>
      <c r="AA23" s="37">
        <v>1.5006327969625746E-2</v>
      </c>
      <c r="AB23" s="37">
        <v>6.0226283724978243E-2</v>
      </c>
      <c r="AC23" s="37">
        <v>2.0678741740264739E-2</v>
      </c>
      <c r="AD23" s="37">
        <v>4.6860986547085204E-2</v>
      </c>
      <c r="AE23" s="37">
        <v>2.1035598705501618E-2</v>
      </c>
      <c r="AF23" s="37">
        <v>2.867455102934735E-2</v>
      </c>
      <c r="AG23" s="41">
        <v>-2.7756653992395436E-2</v>
      </c>
      <c r="AH23" s="41">
        <v>-0.18559556786703602</v>
      </c>
      <c r="AI23" s="41">
        <v>-0.12861736334405144</v>
      </c>
      <c r="AJ23" s="41">
        <v>7.9326923076923073E-2</v>
      </c>
      <c r="AK23" s="41">
        <v>-5.7532172596517793E-2</v>
      </c>
      <c r="AL23" s="41">
        <v>0.7386934673366834</v>
      </c>
      <c r="AM23" s="41">
        <v>-0.17066895368782162</v>
      </c>
      <c r="AN23" s="41">
        <v>0.16111111111111112</v>
      </c>
      <c r="AO23" s="41">
        <v>-0.28440366972477066</v>
      </c>
      <c r="AP23" s="41">
        <v>-1.5282791817087846E-2</v>
      </c>
    </row>
    <row r="24" spans="1:42" x14ac:dyDescent="0.25">
      <c r="A24" s="39" t="s">
        <v>122</v>
      </c>
      <c r="B24" s="111">
        <v>201906</v>
      </c>
      <c r="C24" s="35">
        <v>521772</v>
      </c>
      <c r="D24" s="35">
        <v>37818</v>
      </c>
      <c r="E24" s="35">
        <v>21152</v>
      </c>
      <c r="F24" s="35">
        <v>31627</v>
      </c>
      <c r="G24" s="35">
        <v>83117</v>
      </c>
      <c r="H24" s="35">
        <v>5846</v>
      </c>
      <c r="I24" s="35">
        <v>48648</v>
      </c>
      <c r="J24" s="35">
        <v>4468</v>
      </c>
      <c r="K24" s="35">
        <v>3553</v>
      </c>
      <c r="L24" s="35">
        <v>285543</v>
      </c>
      <c r="M24" s="35">
        <v>12561</v>
      </c>
      <c r="N24" s="35">
        <v>638</v>
      </c>
      <c r="O24" s="35">
        <v>287</v>
      </c>
      <c r="P24" s="35">
        <v>747</v>
      </c>
      <c r="Q24" s="35">
        <v>1273</v>
      </c>
      <c r="R24" s="35">
        <v>321</v>
      </c>
      <c r="S24" s="35">
        <v>1163</v>
      </c>
      <c r="T24" s="35">
        <v>193</v>
      </c>
      <c r="U24" s="35">
        <v>57</v>
      </c>
      <c r="V24" s="35">
        <v>7882</v>
      </c>
      <c r="W24" s="37">
        <v>2.4073733354798649E-2</v>
      </c>
      <c r="X24" s="37">
        <v>1.6870273414776031E-2</v>
      </c>
      <c r="Y24" s="37">
        <v>1.3568456883509834E-2</v>
      </c>
      <c r="Z24" s="37">
        <v>2.3619059664210958E-2</v>
      </c>
      <c r="AA24" s="37">
        <v>1.5315759712212905E-2</v>
      </c>
      <c r="AB24" s="37">
        <v>5.49093397194663E-2</v>
      </c>
      <c r="AC24" s="37">
        <v>2.3906429863509292E-2</v>
      </c>
      <c r="AD24" s="37">
        <v>4.3196060877350048E-2</v>
      </c>
      <c r="AE24" s="37">
        <v>1.6042780748663103E-2</v>
      </c>
      <c r="AF24" s="37">
        <v>2.7603548327222168E-2</v>
      </c>
      <c r="AG24" s="41">
        <v>-5.591882750845547E-2</v>
      </c>
      <c r="AH24" s="41">
        <v>-0.15046604527296936</v>
      </c>
      <c r="AI24" s="41">
        <v>-4.9668874172185427E-2</v>
      </c>
      <c r="AJ24" s="41">
        <v>-0.1117717003567182</v>
      </c>
      <c r="AK24" s="41">
        <v>-5.773501110288675E-2</v>
      </c>
      <c r="AL24" s="41">
        <v>0.37179487179487181</v>
      </c>
      <c r="AM24" s="41">
        <v>-7.6250992851469426E-2</v>
      </c>
      <c r="AN24" s="41">
        <v>0.14880952380952381</v>
      </c>
      <c r="AO24" s="41">
        <v>-0.42424242424242425</v>
      </c>
      <c r="AP24" s="41">
        <v>-5.0361445783132529E-2</v>
      </c>
    </row>
    <row r="25" spans="1:42" x14ac:dyDescent="0.25">
      <c r="A25" s="39" t="s">
        <v>122</v>
      </c>
      <c r="B25" s="111">
        <v>201907</v>
      </c>
      <c r="C25" s="35">
        <v>533038</v>
      </c>
      <c r="D25" s="35">
        <v>37939</v>
      </c>
      <c r="E25" s="35">
        <v>21427</v>
      </c>
      <c r="F25" s="35">
        <v>31451</v>
      </c>
      <c r="G25" s="35">
        <v>83797</v>
      </c>
      <c r="H25" s="35">
        <v>6244</v>
      </c>
      <c r="I25" s="35">
        <v>50497</v>
      </c>
      <c r="J25" s="35">
        <v>4698</v>
      </c>
      <c r="K25" s="35">
        <v>3830</v>
      </c>
      <c r="L25" s="35">
        <v>293155</v>
      </c>
      <c r="M25" s="35">
        <v>14332</v>
      </c>
      <c r="N25" s="35">
        <v>678</v>
      </c>
      <c r="O25" s="35">
        <v>336</v>
      </c>
      <c r="P25" s="35">
        <v>818</v>
      </c>
      <c r="Q25" s="35">
        <v>1338</v>
      </c>
      <c r="R25" s="35">
        <v>453</v>
      </c>
      <c r="S25" s="35">
        <v>1287</v>
      </c>
      <c r="T25" s="35">
        <v>201</v>
      </c>
      <c r="U25" s="35">
        <v>69</v>
      </c>
      <c r="V25" s="35">
        <v>9152</v>
      </c>
      <c r="W25" s="37">
        <v>2.6887388891598724E-2</v>
      </c>
      <c r="X25" s="37">
        <v>1.7870792588101952E-2</v>
      </c>
      <c r="Y25" s="37">
        <v>1.5681149950996405E-2</v>
      </c>
      <c r="Z25" s="37">
        <v>2.6008711964643414E-2</v>
      </c>
      <c r="AA25" s="37">
        <v>1.5967158728832774E-2</v>
      </c>
      <c r="AB25" s="37">
        <v>7.2549647661755284E-2</v>
      </c>
      <c r="AC25" s="37">
        <v>2.5486662574014298E-2</v>
      </c>
      <c r="AD25" s="37">
        <v>4.2784163473818644E-2</v>
      </c>
      <c r="AE25" s="37">
        <v>1.8015665796344647E-2</v>
      </c>
      <c r="AF25" s="37">
        <v>3.1218979720625609E-2</v>
      </c>
      <c r="AG25" s="41">
        <v>-3.3058966401295374E-2</v>
      </c>
      <c r="AH25" s="41">
        <v>-8.3783783783783788E-2</v>
      </c>
      <c r="AI25" s="41">
        <v>0.13898305084745763</v>
      </c>
      <c r="AJ25" s="41">
        <v>-2.5029797377830752E-2</v>
      </c>
      <c r="AK25" s="41">
        <v>-1.1816838995568686E-2</v>
      </c>
      <c r="AL25" s="41">
        <v>0.71590909090909094</v>
      </c>
      <c r="AM25" s="41">
        <v>-0.15772251308900523</v>
      </c>
      <c r="AN25" s="41">
        <v>7.4866310160427801E-2</v>
      </c>
      <c r="AO25" s="41">
        <v>-0.33653846153846156</v>
      </c>
      <c r="AP25" s="41">
        <v>-3.7745768058038059E-2</v>
      </c>
    </row>
    <row r="26" spans="1:42" x14ac:dyDescent="0.25">
      <c r="A26" s="39" t="s">
        <v>122</v>
      </c>
      <c r="B26" s="111">
        <v>201908</v>
      </c>
      <c r="C26" s="35">
        <v>483475</v>
      </c>
      <c r="D26" s="35">
        <v>38119</v>
      </c>
      <c r="E26" s="35">
        <v>19862</v>
      </c>
      <c r="F26" s="35">
        <v>28732</v>
      </c>
      <c r="G26" s="35">
        <v>80778</v>
      </c>
      <c r="H26" s="35">
        <v>5973</v>
      </c>
      <c r="I26" s="35">
        <v>50689</v>
      </c>
      <c r="J26" s="35">
        <v>4233</v>
      </c>
      <c r="K26" s="35">
        <v>3348</v>
      </c>
      <c r="L26" s="35">
        <v>251741</v>
      </c>
      <c r="M26" s="35">
        <v>11395</v>
      </c>
      <c r="N26" s="35">
        <v>577</v>
      </c>
      <c r="O26" s="35">
        <v>222</v>
      </c>
      <c r="P26" s="35">
        <v>666</v>
      </c>
      <c r="Q26" s="35">
        <v>1108</v>
      </c>
      <c r="R26" s="35">
        <v>340</v>
      </c>
      <c r="S26" s="35">
        <v>1076</v>
      </c>
      <c r="T26" s="35">
        <v>155</v>
      </c>
      <c r="U26" s="35">
        <v>62</v>
      </c>
      <c r="V26" s="35">
        <v>7189</v>
      </c>
      <c r="W26" s="37">
        <v>2.3568953927297173E-2</v>
      </c>
      <c r="X26" s="37">
        <v>1.5136808415750675E-2</v>
      </c>
      <c r="Y26" s="37">
        <v>1.1177122142785219E-2</v>
      </c>
      <c r="Z26" s="37">
        <v>2.3179729917861616E-2</v>
      </c>
      <c r="AA26" s="37">
        <v>1.3716606006585952E-2</v>
      </c>
      <c r="AB26" s="37">
        <v>5.6922819353758577E-2</v>
      </c>
      <c r="AC26" s="37">
        <v>2.1227485253210755E-2</v>
      </c>
      <c r="AD26" s="37">
        <v>3.6617056461138671E-2</v>
      </c>
      <c r="AE26" s="37">
        <v>1.8518518518518517E-2</v>
      </c>
      <c r="AF26" s="37">
        <v>2.855712815949726E-2</v>
      </c>
      <c r="AG26" s="41">
        <v>-7.5756346824559978E-2</v>
      </c>
      <c r="AH26" s="41">
        <v>-0.19187675070028012</v>
      </c>
      <c r="AI26" s="41">
        <v>-0.1225296442687747</v>
      </c>
      <c r="AJ26" s="41">
        <v>-8.0110497237569064E-2</v>
      </c>
      <c r="AK26" s="41">
        <v>-7.1684587813620072E-3</v>
      </c>
      <c r="AL26" s="41">
        <v>0.53153153153153154</v>
      </c>
      <c r="AM26" s="41">
        <v>-0.14940711462450593</v>
      </c>
      <c r="AN26" s="41">
        <v>-0.10404624277456648</v>
      </c>
      <c r="AO26" s="41">
        <v>-0.29545454545454547</v>
      </c>
      <c r="AP26" s="41">
        <v>-7.5250836120401343E-2</v>
      </c>
    </row>
    <row r="27" spans="1:42" x14ac:dyDescent="0.25">
      <c r="A27" s="39" t="s">
        <v>122</v>
      </c>
      <c r="B27" s="111">
        <v>201909</v>
      </c>
      <c r="C27" s="35">
        <v>507724</v>
      </c>
      <c r="D27" s="35">
        <v>38846</v>
      </c>
      <c r="E27" s="35">
        <v>20876</v>
      </c>
      <c r="F27" s="35">
        <v>31965</v>
      </c>
      <c r="G27" s="35">
        <v>82579</v>
      </c>
      <c r="H27" s="35">
        <v>6416</v>
      </c>
      <c r="I27" s="35">
        <v>50371</v>
      </c>
      <c r="J27" s="35">
        <v>4437</v>
      </c>
      <c r="K27" s="35">
        <v>3561</v>
      </c>
      <c r="L27" s="35">
        <v>268673</v>
      </c>
      <c r="M27" s="35">
        <v>12077</v>
      </c>
      <c r="N27" s="35">
        <v>608</v>
      </c>
      <c r="O27" s="35">
        <v>267</v>
      </c>
      <c r="P27" s="35">
        <v>772</v>
      </c>
      <c r="Q27" s="35">
        <v>1135</v>
      </c>
      <c r="R27" s="35">
        <v>404</v>
      </c>
      <c r="S27" s="35">
        <v>935</v>
      </c>
      <c r="T27" s="35">
        <v>160</v>
      </c>
      <c r="U27" s="35">
        <v>74</v>
      </c>
      <c r="V27" s="35">
        <v>7722</v>
      </c>
      <c r="W27" s="37">
        <v>2.3786545445950949E-2</v>
      </c>
      <c r="X27" s="37">
        <v>1.5651547134840137E-2</v>
      </c>
      <c r="Y27" s="37">
        <v>1.2789806476336462E-2</v>
      </c>
      <c r="Z27" s="37">
        <v>2.4151415610824338E-2</v>
      </c>
      <c r="AA27" s="37">
        <v>1.3744414439506412E-2</v>
      </c>
      <c r="AB27" s="37">
        <v>6.2967581047381552E-2</v>
      </c>
      <c r="AC27" s="37">
        <v>1.8562267971650354E-2</v>
      </c>
      <c r="AD27" s="37">
        <v>3.606040117196304E-2</v>
      </c>
      <c r="AE27" s="37">
        <v>2.0780679584386407E-2</v>
      </c>
      <c r="AF27" s="37">
        <v>2.8741257960420288E-2</v>
      </c>
      <c r="AG27" s="41">
        <v>-5.5081761990454579E-2</v>
      </c>
      <c r="AH27" s="41">
        <v>-0.13881019830028329</v>
      </c>
      <c r="AI27" s="41">
        <v>-2.5547445255474453E-2</v>
      </c>
      <c r="AJ27" s="41">
        <v>2.7962716378162451E-2</v>
      </c>
      <c r="AK27" s="41">
        <v>-0.11119812059514488</v>
      </c>
      <c r="AL27" s="41">
        <v>0.74137931034482762</v>
      </c>
      <c r="AM27" s="41">
        <v>-0.24596774193548387</v>
      </c>
      <c r="AN27" s="41">
        <v>-0.17525773195876287</v>
      </c>
      <c r="AO27" s="41">
        <v>1.3698630136986301E-2</v>
      </c>
      <c r="AP27" s="41">
        <v>-3.8834951456310676E-2</v>
      </c>
    </row>
    <row r="28" spans="1:42" x14ac:dyDescent="0.25">
      <c r="A28" s="39" t="s">
        <v>122</v>
      </c>
      <c r="B28" s="111">
        <v>201910</v>
      </c>
      <c r="C28" s="35">
        <v>531647</v>
      </c>
      <c r="D28" s="35">
        <v>43494</v>
      </c>
      <c r="E28" s="35">
        <v>21311</v>
      </c>
      <c r="F28" s="35">
        <v>31755</v>
      </c>
      <c r="G28" s="35">
        <v>83274</v>
      </c>
      <c r="H28" s="35">
        <v>6746</v>
      </c>
      <c r="I28" s="35">
        <v>47621</v>
      </c>
      <c r="J28" s="35">
        <v>4647</v>
      </c>
      <c r="K28" s="35">
        <v>3791</v>
      </c>
      <c r="L28" s="35">
        <v>289008</v>
      </c>
      <c r="M28" s="35">
        <v>14394</v>
      </c>
      <c r="N28" s="35">
        <v>958</v>
      </c>
      <c r="O28" s="35">
        <v>316</v>
      </c>
      <c r="P28" s="35">
        <v>845</v>
      </c>
      <c r="Q28" s="35">
        <v>1276</v>
      </c>
      <c r="R28" s="35">
        <v>485</v>
      </c>
      <c r="S28" s="35">
        <v>821</v>
      </c>
      <c r="T28" s="35">
        <v>180</v>
      </c>
      <c r="U28" s="35">
        <v>62</v>
      </c>
      <c r="V28" s="35">
        <v>9451</v>
      </c>
      <c r="W28" s="37">
        <v>2.7074355728519111E-2</v>
      </c>
      <c r="X28" s="37">
        <v>2.2026026578378627E-2</v>
      </c>
      <c r="Y28" s="37">
        <v>1.4828023086668857E-2</v>
      </c>
      <c r="Z28" s="37">
        <v>2.6609982679892931E-2</v>
      </c>
      <c r="AA28" s="37">
        <v>1.5322909911857242E-2</v>
      </c>
      <c r="AB28" s="37">
        <v>7.1894455973910462E-2</v>
      </c>
      <c r="AC28" s="37">
        <v>1.7240293147980933E-2</v>
      </c>
      <c r="AD28" s="37">
        <v>3.8734667527437053E-2</v>
      </c>
      <c r="AE28" s="37">
        <v>1.6354523872329201E-2</v>
      </c>
      <c r="AF28" s="37">
        <v>3.2701516913026626E-2</v>
      </c>
      <c r="AG28" s="41">
        <v>-4.5364106645443693E-2</v>
      </c>
      <c r="AH28" s="41">
        <v>9.1116173120728935E-2</v>
      </c>
      <c r="AI28" s="41">
        <v>1.935483870967742E-2</v>
      </c>
      <c r="AJ28" s="41">
        <v>-5.3751399776035831E-2</v>
      </c>
      <c r="AK28" s="41">
        <v>-3.9156626506024098E-2</v>
      </c>
      <c r="AL28" s="41">
        <v>0.44776119402985076</v>
      </c>
      <c r="AM28" s="41">
        <v>-0.19588638589618021</v>
      </c>
      <c r="AN28" s="41">
        <v>-0.15887850467289719</v>
      </c>
      <c r="AO28" s="41">
        <v>-0.30337078651685395</v>
      </c>
      <c r="AP28" s="41">
        <v>-5.5844155844155842E-2</v>
      </c>
    </row>
    <row r="29" spans="1:42" x14ac:dyDescent="0.25">
      <c r="A29" s="39" t="s">
        <v>122</v>
      </c>
      <c r="B29" s="111">
        <v>201911</v>
      </c>
      <c r="C29" s="35">
        <v>523776</v>
      </c>
      <c r="D29" s="35">
        <v>44846</v>
      </c>
      <c r="E29" s="35">
        <v>20966</v>
      </c>
      <c r="F29" s="35">
        <v>31056</v>
      </c>
      <c r="G29" s="35">
        <v>82634</v>
      </c>
      <c r="H29" s="35">
        <v>6674</v>
      </c>
      <c r="I29" s="35">
        <v>44839</v>
      </c>
      <c r="J29" s="35">
        <v>4496</v>
      </c>
      <c r="K29" s="35">
        <v>3565</v>
      </c>
      <c r="L29" s="35">
        <v>284700</v>
      </c>
      <c r="M29" s="35">
        <v>12669</v>
      </c>
      <c r="N29" s="35">
        <v>1097</v>
      </c>
      <c r="O29" s="35">
        <v>279</v>
      </c>
      <c r="P29" s="35">
        <v>712</v>
      </c>
      <c r="Q29" s="35">
        <v>1212</v>
      </c>
      <c r="R29" s="35">
        <v>413</v>
      </c>
      <c r="S29" s="35">
        <v>667</v>
      </c>
      <c r="T29" s="35">
        <v>146</v>
      </c>
      <c r="U29" s="35">
        <v>70</v>
      </c>
      <c r="V29" s="35">
        <v>8073</v>
      </c>
      <c r="W29" s="37">
        <v>2.4187820747800588E-2</v>
      </c>
      <c r="X29" s="37">
        <v>2.4461490433929447E-2</v>
      </c>
      <c r="Y29" s="37">
        <v>1.3307259372317085E-2</v>
      </c>
      <c r="Z29" s="37">
        <v>2.2926326635754765E-2</v>
      </c>
      <c r="AA29" s="37">
        <v>1.4667086187283684E-2</v>
      </c>
      <c r="AB29" s="37">
        <v>6.1881929877135151E-2</v>
      </c>
      <c r="AC29" s="37">
        <v>1.4875443252525704E-2</v>
      </c>
      <c r="AD29" s="37">
        <v>3.2473309608540925E-2</v>
      </c>
      <c r="AE29" s="37">
        <v>1.9635343618513323E-2</v>
      </c>
      <c r="AF29" s="37">
        <v>2.8356164383561644E-2</v>
      </c>
      <c r="AG29" s="41">
        <v>-0.12951765837570428</v>
      </c>
      <c r="AH29" s="41">
        <v>-0.13349131121642971</v>
      </c>
      <c r="AI29" s="41">
        <v>-9.4155844155844159E-2</v>
      </c>
      <c r="AJ29" s="41">
        <v>-0.15639810426540285</v>
      </c>
      <c r="AK29" s="41">
        <v>-9.2814371257485026E-2</v>
      </c>
      <c r="AL29" s="41">
        <v>0.45936395759717313</v>
      </c>
      <c r="AM29" s="41">
        <v>-0.2106508875739645</v>
      </c>
      <c r="AN29" s="41">
        <v>-0.25888324873096447</v>
      </c>
      <c r="AO29" s="41">
        <v>-6.6666666666666666E-2</v>
      </c>
      <c r="AP29" s="41">
        <v>-0.14117021276595745</v>
      </c>
    </row>
    <row r="30" spans="1:42" x14ac:dyDescent="0.25">
      <c r="A30" s="39" t="s">
        <v>122</v>
      </c>
      <c r="B30" s="112">
        <v>201912</v>
      </c>
      <c r="C30" s="48">
        <v>578928</v>
      </c>
      <c r="D30" s="48">
        <v>53712</v>
      </c>
      <c r="E30" s="48">
        <v>21993</v>
      </c>
      <c r="F30" s="48">
        <v>36004</v>
      </c>
      <c r="G30" s="48">
        <v>85873</v>
      </c>
      <c r="H30" s="48">
        <v>7039</v>
      </c>
      <c r="I30" s="48">
        <v>45185</v>
      </c>
      <c r="J30" s="48">
        <v>4993</v>
      </c>
      <c r="K30" s="48">
        <v>4597</v>
      </c>
      <c r="L30" s="48">
        <v>319532</v>
      </c>
      <c r="M30" s="48">
        <v>15334</v>
      </c>
      <c r="N30" s="48">
        <v>1423</v>
      </c>
      <c r="O30" s="48">
        <v>345</v>
      </c>
      <c r="P30" s="48">
        <v>1039</v>
      </c>
      <c r="Q30" s="48">
        <v>1598</v>
      </c>
      <c r="R30" s="48">
        <v>472</v>
      </c>
      <c r="S30" s="48">
        <v>781</v>
      </c>
      <c r="T30" s="48">
        <v>181</v>
      </c>
      <c r="U30" s="48">
        <v>148</v>
      </c>
      <c r="V30" s="48">
        <v>9347</v>
      </c>
      <c r="W30" s="49">
        <v>2.6486886106735209E-2</v>
      </c>
      <c r="X30" s="49">
        <v>2.6493148644623175E-2</v>
      </c>
      <c r="Y30" s="49">
        <v>1.568680943936707E-2</v>
      </c>
      <c r="Z30" s="49">
        <v>2.8857904677258083E-2</v>
      </c>
      <c r="AA30" s="49">
        <v>1.8608875898128631E-2</v>
      </c>
      <c r="AB30" s="49">
        <v>6.7054979400483022E-2</v>
      </c>
      <c r="AC30" s="49">
        <v>1.7284497067610934E-2</v>
      </c>
      <c r="AD30" s="49">
        <v>3.625075105147206E-2</v>
      </c>
      <c r="AE30" s="49">
        <v>3.2194909723732866E-2</v>
      </c>
      <c r="AF30" s="49">
        <v>2.925215627855739E-2</v>
      </c>
      <c r="AG30" s="51">
        <v>-0.14383026242322725</v>
      </c>
      <c r="AH30" s="51">
        <v>-4.4325050369375417E-2</v>
      </c>
      <c r="AI30" s="51">
        <v>-6.5040650406504072E-2</v>
      </c>
      <c r="AJ30" s="51">
        <v>-0.11120615911035073</v>
      </c>
      <c r="AK30" s="51">
        <v>-3.8507821901323708E-2</v>
      </c>
      <c r="AL30" s="51">
        <v>0.52258064516129032</v>
      </c>
      <c r="AM30" s="51">
        <v>-0.27145522388059701</v>
      </c>
      <c r="AN30" s="51">
        <v>-0.30115830115830117</v>
      </c>
      <c r="AO30" s="51">
        <v>-0.14450867052023122</v>
      </c>
      <c r="AP30" s="51">
        <v>-0.1805908652581748</v>
      </c>
    </row>
    <row r="31" spans="1:42" x14ac:dyDescent="0.25">
      <c r="A31" s="39" t="s">
        <v>122</v>
      </c>
      <c r="B31" s="111">
        <v>202001</v>
      </c>
      <c r="C31" s="35">
        <v>492740</v>
      </c>
      <c r="D31" s="35">
        <v>34944</v>
      </c>
      <c r="E31" s="35">
        <v>19231</v>
      </c>
      <c r="F31" s="35">
        <v>27938</v>
      </c>
      <c r="G31" s="35">
        <v>78760</v>
      </c>
      <c r="H31" s="35">
        <v>6650</v>
      </c>
      <c r="I31" s="35">
        <v>42527</v>
      </c>
      <c r="J31" s="35">
        <v>4329</v>
      </c>
      <c r="K31" s="35">
        <v>4134</v>
      </c>
      <c r="L31" s="35">
        <v>274227</v>
      </c>
      <c r="M31" s="35">
        <v>12134</v>
      </c>
      <c r="N31" s="35">
        <v>724</v>
      </c>
      <c r="O31" s="35">
        <v>309</v>
      </c>
      <c r="P31" s="35">
        <v>669</v>
      </c>
      <c r="Q31" s="35">
        <v>1471</v>
      </c>
      <c r="R31" s="35">
        <v>393</v>
      </c>
      <c r="S31" s="35">
        <v>763</v>
      </c>
      <c r="T31" s="35">
        <v>155</v>
      </c>
      <c r="U31" s="35">
        <v>116</v>
      </c>
      <c r="V31" s="35">
        <v>7534</v>
      </c>
      <c r="W31" s="37">
        <v>2.4625563177334903E-2</v>
      </c>
      <c r="X31" s="37">
        <v>2.0718864468864468E-2</v>
      </c>
      <c r="Y31" s="37">
        <v>1.6067807186313763E-2</v>
      </c>
      <c r="Z31" s="37">
        <v>2.3945880163218556E-2</v>
      </c>
      <c r="AA31" s="37">
        <v>1.867699339766379E-2</v>
      </c>
      <c r="AB31" s="37">
        <v>5.9097744360902253E-2</v>
      </c>
      <c r="AC31" s="37">
        <v>1.7941543019728643E-2</v>
      </c>
      <c r="AD31" s="37">
        <v>3.5805035805035808E-2</v>
      </c>
      <c r="AE31" s="37">
        <v>2.8059990324141266E-2</v>
      </c>
      <c r="AF31" s="37">
        <v>2.7473589398563963E-2</v>
      </c>
      <c r="AG31" s="41">
        <v>-0.12992972895453894</v>
      </c>
      <c r="AH31" s="41">
        <v>-0.11707317073170732</v>
      </c>
      <c r="AI31" s="41">
        <v>-0.25362318840579712</v>
      </c>
      <c r="AJ31" s="41">
        <v>-0.20451843043995244</v>
      </c>
      <c r="AK31" s="41">
        <v>-0.1599086236436322</v>
      </c>
      <c r="AL31" s="41">
        <v>0.38869257950530034</v>
      </c>
      <c r="AM31" s="41">
        <v>-0.26280193236714977</v>
      </c>
      <c r="AN31" s="41">
        <v>-0.24757281553398058</v>
      </c>
      <c r="AO31" s="41">
        <v>-7.9365079365079361E-2</v>
      </c>
      <c r="AP31" s="41">
        <v>-0.11050767414403778</v>
      </c>
    </row>
    <row r="32" spans="1:42" x14ac:dyDescent="0.25">
      <c r="A32" s="39" t="s">
        <v>122</v>
      </c>
      <c r="B32" s="111">
        <v>202002</v>
      </c>
      <c r="C32" s="35">
        <v>488596</v>
      </c>
      <c r="D32" s="35">
        <v>31941</v>
      </c>
      <c r="E32" s="35">
        <v>19195</v>
      </c>
      <c r="F32" s="35">
        <v>28786</v>
      </c>
      <c r="G32" s="35">
        <v>77681</v>
      </c>
      <c r="H32" s="35">
        <v>6582</v>
      </c>
      <c r="I32" s="35">
        <v>41377</v>
      </c>
      <c r="J32" s="35">
        <v>4282</v>
      </c>
      <c r="K32" s="35">
        <v>3613</v>
      </c>
      <c r="L32" s="35">
        <v>275139</v>
      </c>
      <c r="M32" s="35">
        <v>11462</v>
      </c>
      <c r="N32" s="35">
        <v>521</v>
      </c>
      <c r="O32" s="35">
        <v>254</v>
      </c>
      <c r="P32" s="35">
        <v>783</v>
      </c>
      <c r="Q32" s="35">
        <v>1239</v>
      </c>
      <c r="R32" s="35">
        <v>423</v>
      </c>
      <c r="S32" s="35">
        <v>686</v>
      </c>
      <c r="T32" s="35">
        <v>161</v>
      </c>
      <c r="U32" s="35">
        <v>114</v>
      </c>
      <c r="V32" s="35">
        <v>7281</v>
      </c>
      <c r="W32" s="37">
        <v>2.3459054106050807E-2</v>
      </c>
      <c r="X32" s="37">
        <v>1.6311324003631694E-2</v>
      </c>
      <c r="Y32" s="37">
        <v>1.3232612659546757E-2</v>
      </c>
      <c r="Z32" s="37">
        <v>2.7200722573473217E-2</v>
      </c>
      <c r="AA32" s="37">
        <v>1.5949846165729073E-2</v>
      </c>
      <c r="AB32" s="37">
        <v>6.4266180492251593E-2</v>
      </c>
      <c r="AC32" s="37">
        <v>1.6579259008627983E-2</v>
      </c>
      <c r="AD32" s="37">
        <v>3.7599252685660903E-2</v>
      </c>
      <c r="AE32" s="37">
        <v>3.1552726266260725E-2</v>
      </c>
      <c r="AF32" s="37">
        <v>2.6462987798894378E-2</v>
      </c>
      <c r="AG32" s="41">
        <v>-9.6911440277340055E-2</v>
      </c>
      <c r="AH32" s="41">
        <v>-0.18081761006289307</v>
      </c>
      <c r="AI32" s="41">
        <v>-0.28450704225352114</v>
      </c>
      <c r="AJ32" s="41">
        <v>-9.6885813148788927E-2</v>
      </c>
      <c r="AK32" s="41">
        <v>-3.5046728971962614E-2</v>
      </c>
      <c r="AL32" s="41">
        <v>0.41946308724832215</v>
      </c>
      <c r="AM32" s="41">
        <v>-0.17349397590361446</v>
      </c>
      <c r="AN32" s="41">
        <v>-0.16580310880829016</v>
      </c>
      <c r="AO32" s="41">
        <v>0.10679611650485436</v>
      </c>
      <c r="AP32" s="41">
        <v>-0.10398720157519074</v>
      </c>
    </row>
    <row r="33" spans="1:42" x14ac:dyDescent="0.25">
      <c r="A33" s="39" t="s">
        <v>122</v>
      </c>
      <c r="B33" s="111">
        <v>202003</v>
      </c>
      <c r="C33" s="35">
        <v>489367</v>
      </c>
      <c r="D33" s="35">
        <v>32656</v>
      </c>
      <c r="E33" s="35">
        <v>18766</v>
      </c>
      <c r="F33" s="35">
        <v>30235</v>
      </c>
      <c r="G33" s="35">
        <v>74972</v>
      </c>
      <c r="H33" s="35">
        <v>6595</v>
      </c>
      <c r="I33" s="35">
        <v>39997</v>
      </c>
      <c r="J33" s="35">
        <v>4337</v>
      </c>
      <c r="K33" s="35">
        <v>3685</v>
      </c>
      <c r="L33" s="35">
        <v>278124</v>
      </c>
      <c r="M33" s="35">
        <v>10406</v>
      </c>
      <c r="N33" s="35">
        <v>506</v>
      </c>
      <c r="O33" s="35">
        <v>272</v>
      </c>
      <c r="P33" s="35">
        <v>783</v>
      </c>
      <c r="Q33" s="35">
        <v>1026</v>
      </c>
      <c r="R33" s="35">
        <v>420</v>
      </c>
      <c r="S33" s="35">
        <v>513</v>
      </c>
      <c r="T33" s="35">
        <v>136</v>
      </c>
      <c r="U33" s="35">
        <v>83</v>
      </c>
      <c r="V33" s="35">
        <v>6667</v>
      </c>
      <c r="W33" s="37">
        <v>2.1264204574480913E-2</v>
      </c>
      <c r="X33" s="37">
        <v>1.549485546300833E-2</v>
      </c>
      <c r="Y33" s="37">
        <v>1.4494298198870298E-2</v>
      </c>
      <c r="Z33" s="37">
        <v>2.5897139077228376E-2</v>
      </c>
      <c r="AA33" s="37">
        <v>1.3685109107400097E-2</v>
      </c>
      <c r="AB33" s="37">
        <v>6.3684609552691437E-2</v>
      </c>
      <c r="AC33" s="37">
        <v>1.2825961947146036E-2</v>
      </c>
      <c r="AD33" s="37">
        <v>3.1358081623241871E-2</v>
      </c>
      <c r="AE33" s="37">
        <v>2.2523744911804613E-2</v>
      </c>
      <c r="AF33" s="37">
        <v>2.397132214407962E-2</v>
      </c>
      <c r="AG33" s="41">
        <v>-0.18268928683631794</v>
      </c>
      <c r="AH33" s="41">
        <v>-0.21060842433697347</v>
      </c>
      <c r="AI33" s="41">
        <v>-9.9337748344370855E-2</v>
      </c>
      <c r="AJ33" s="41">
        <v>-0.15715823466092574</v>
      </c>
      <c r="AK33" s="41">
        <v>-0.21798780487804878</v>
      </c>
      <c r="AL33" s="41">
        <v>0.60305343511450382</v>
      </c>
      <c r="AM33" s="41">
        <v>-0.39929742388758782</v>
      </c>
      <c r="AN33" s="41">
        <v>-0.34928229665071769</v>
      </c>
      <c r="AO33" s="41">
        <v>0.16901408450704225</v>
      </c>
      <c r="AP33" s="41">
        <v>-0.1821638861629048</v>
      </c>
    </row>
    <row r="34" spans="1:42" x14ac:dyDescent="0.25">
      <c r="A34" s="39" t="s">
        <v>122</v>
      </c>
      <c r="B34" s="111">
        <v>202004</v>
      </c>
      <c r="C34" s="35">
        <v>342086</v>
      </c>
      <c r="D34" s="35">
        <v>30145</v>
      </c>
      <c r="E34" s="35">
        <v>13422</v>
      </c>
      <c r="F34" s="35">
        <v>22699</v>
      </c>
      <c r="G34" s="35">
        <v>52759</v>
      </c>
      <c r="H34" s="35">
        <v>4244</v>
      </c>
      <c r="I34" s="35">
        <v>23179</v>
      </c>
      <c r="J34" s="35">
        <v>3532</v>
      </c>
      <c r="K34" s="35">
        <v>3432</v>
      </c>
      <c r="L34" s="35">
        <v>188674</v>
      </c>
      <c r="M34" s="35">
        <v>5760</v>
      </c>
      <c r="N34" s="35">
        <v>365</v>
      </c>
      <c r="O34" s="35">
        <v>135</v>
      </c>
      <c r="P34" s="35">
        <v>458</v>
      </c>
      <c r="Q34" s="35">
        <v>614</v>
      </c>
      <c r="R34" s="35">
        <v>253</v>
      </c>
      <c r="S34" s="35">
        <v>163</v>
      </c>
      <c r="T34" s="35">
        <v>105</v>
      </c>
      <c r="U34" s="35">
        <v>62</v>
      </c>
      <c r="V34" s="35">
        <v>3605</v>
      </c>
      <c r="W34" s="37">
        <v>1.6837871178592517E-2</v>
      </c>
      <c r="X34" s="37">
        <v>1.2108143970807762E-2</v>
      </c>
      <c r="Y34" s="37">
        <v>1.005811354492624E-2</v>
      </c>
      <c r="Z34" s="37">
        <v>2.017710031278911E-2</v>
      </c>
      <c r="AA34" s="37">
        <v>1.1637824826096021E-2</v>
      </c>
      <c r="AB34" s="37">
        <v>5.9613572101790767E-2</v>
      </c>
      <c r="AC34" s="37">
        <v>7.032227447258294E-3</v>
      </c>
      <c r="AD34" s="37">
        <v>2.9728199320498302E-2</v>
      </c>
      <c r="AE34" s="37">
        <v>1.8065268065268064E-2</v>
      </c>
      <c r="AF34" s="37">
        <v>1.9107031175466679E-2</v>
      </c>
      <c r="AG34" s="41">
        <v>-0.55462769659011835</v>
      </c>
      <c r="AH34" s="41">
        <v>-0.40938511326860844</v>
      </c>
      <c r="AI34" s="41">
        <v>-0.58333333333333337</v>
      </c>
      <c r="AJ34" s="41">
        <v>-0.48365276211950392</v>
      </c>
      <c r="AK34" s="41">
        <v>-0.52255054432348369</v>
      </c>
      <c r="AL34" s="41">
        <v>-0.3271276595744681</v>
      </c>
      <c r="AM34" s="41">
        <v>-0.84251207729468602</v>
      </c>
      <c r="AN34" s="41">
        <v>-0.52054794520547942</v>
      </c>
      <c r="AO34" s="41">
        <v>-0.26190476190476192</v>
      </c>
      <c r="AP34" s="41">
        <v>-0.55515794669299112</v>
      </c>
    </row>
    <row r="35" spans="1:42" x14ac:dyDescent="0.25">
      <c r="A35" s="39" t="s">
        <v>122</v>
      </c>
      <c r="B35" s="111">
        <v>202005</v>
      </c>
      <c r="C35" s="35">
        <v>377906</v>
      </c>
      <c r="D35" s="35">
        <v>31852</v>
      </c>
      <c r="E35" s="35">
        <v>15907</v>
      </c>
      <c r="F35" s="35">
        <v>25223</v>
      </c>
      <c r="G35" s="35">
        <v>67377</v>
      </c>
      <c r="H35" s="35">
        <v>4805</v>
      </c>
      <c r="I35" s="35">
        <v>32162</v>
      </c>
      <c r="J35" s="35">
        <v>3546</v>
      </c>
      <c r="K35" s="35">
        <v>3148</v>
      </c>
      <c r="L35" s="35">
        <v>193886</v>
      </c>
      <c r="M35" s="35">
        <v>6460</v>
      </c>
      <c r="N35" s="35">
        <v>449</v>
      </c>
      <c r="O35" s="35">
        <v>191</v>
      </c>
      <c r="P35" s="35">
        <v>512</v>
      </c>
      <c r="Q35" s="35">
        <v>800</v>
      </c>
      <c r="R35" s="35">
        <v>212</v>
      </c>
      <c r="S35" s="35">
        <v>430</v>
      </c>
      <c r="T35" s="35">
        <v>99</v>
      </c>
      <c r="U35" s="35">
        <v>54</v>
      </c>
      <c r="V35" s="35">
        <v>3713</v>
      </c>
      <c r="W35" s="37">
        <v>1.7094198028081056E-2</v>
      </c>
      <c r="X35" s="37">
        <v>1.4096446063041567E-2</v>
      </c>
      <c r="Y35" s="37">
        <v>1.2007292386999434E-2</v>
      </c>
      <c r="Z35" s="37">
        <v>2.0298933513063475E-2</v>
      </c>
      <c r="AA35" s="37">
        <v>1.1873487985514344E-2</v>
      </c>
      <c r="AB35" s="37">
        <v>4.4120707596253902E-2</v>
      </c>
      <c r="AC35" s="37">
        <v>1.336981530999316E-2</v>
      </c>
      <c r="AD35" s="37">
        <v>2.7918781725888325E-2</v>
      </c>
      <c r="AE35" s="37">
        <v>1.7153748411689963E-2</v>
      </c>
      <c r="AF35" s="37">
        <v>1.9150428602374592E-2</v>
      </c>
      <c r="AG35" s="41">
        <v>-0.49472037543996872</v>
      </c>
      <c r="AH35" s="41">
        <v>-0.23639455782312926</v>
      </c>
      <c r="AI35" s="41">
        <v>-0.29520295202952029</v>
      </c>
      <c r="AJ35" s="41">
        <v>-0.42984409799554568</v>
      </c>
      <c r="AK35" s="41">
        <v>-0.35742971887550201</v>
      </c>
      <c r="AL35" s="41">
        <v>-0.38728323699421963</v>
      </c>
      <c r="AM35" s="41">
        <v>-0.55532574974146842</v>
      </c>
      <c r="AN35" s="41">
        <v>-0.52631578947368418</v>
      </c>
      <c r="AO35" s="41">
        <v>-0.30769230769230771</v>
      </c>
      <c r="AP35" s="41">
        <v>-0.54625442991567885</v>
      </c>
    </row>
    <row r="36" spans="1:42" x14ac:dyDescent="0.25">
      <c r="A36" s="39" t="s">
        <v>122</v>
      </c>
      <c r="B36" s="111">
        <v>202006</v>
      </c>
      <c r="C36" s="35">
        <v>431668</v>
      </c>
      <c r="D36" s="35">
        <v>35070</v>
      </c>
      <c r="E36" s="35">
        <v>18129</v>
      </c>
      <c r="F36" s="35">
        <v>29356</v>
      </c>
      <c r="G36" s="35">
        <v>74919</v>
      </c>
      <c r="H36" s="35">
        <v>5726</v>
      </c>
      <c r="I36" s="35">
        <v>37529</v>
      </c>
      <c r="J36" s="35">
        <v>3742</v>
      </c>
      <c r="K36" s="35">
        <v>3089</v>
      </c>
      <c r="L36" s="35">
        <v>224108</v>
      </c>
      <c r="M36" s="35">
        <v>8059</v>
      </c>
      <c r="N36" s="35">
        <v>616</v>
      </c>
      <c r="O36" s="35">
        <v>262</v>
      </c>
      <c r="P36" s="35">
        <v>611</v>
      </c>
      <c r="Q36" s="35">
        <v>1048</v>
      </c>
      <c r="R36" s="35">
        <v>217</v>
      </c>
      <c r="S36" s="35">
        <v>630</v>
      </c>
      <c r="T36" s="35">
        <v>110</v>
      </c>
      <c r="U36" s="35">
        <v>69</v>
      </c>
      <c r="V36" s="35">
        <v>4496</v>
      </c>
      <c r="W36" s="37">
        <v>1.8669440403272886E-2</v>
      </c>
      <c r="X36" s="37">
        <v>1.7564870259481037E-2</v>
      </c>
      <c r="Y36" s="37">
        <v>1.4451983010645927E-2</v>
      </c>
      <c r="Z36" s="37">
        <v>2.0813462324567381E-2</v>
      </c>
      <c r="AA36" s="37">
        <v>1.398844084945074E-2</v>
      </c>
      <c r="AB36" s="37">
        <v>3.7897310513447434E-2</v>
      </c>
      <c r="AC36" s="37">
        <v>1.6787018039382876E-2</v>
      </c>
      <c r="AD36" s="37">
        <v>2.939604489577766E-2</v>
      </c>
      <c r="AE36" s="37">
        <v>2.233732599546779E-2</v>
      </c>
      <c r="AF36" s="37">
        <v>2.0061755939100791E-2</v>
      </c>
      <c r="AG36" s="41">
        <v>-0.35841095454183586</v>
      </c>
      <c r="AH36" s="41">
        <v>-3.4482758620689655E-2</v>
      </c>
      <c r="AI36" s="41">
        <v>-8.7108013937282236E-2</v>
      </c>
      <c r="AJ36" s="41">
        <v>-0.18206157965194109</v>
      </c>
      <c r="AK36" s="41">
        <v>-0.17674783974862529</v>
      </c>
      <c r="AL36" s="41">
        <v>-0.32398753894080995</v>
      </c>
      <c r="AM36" s="41">
        <v>-0.45829750644883921</v>
      </c>
      <c r="AN36" s="41">
        <v>-0.43005181347150256</v>
      </c>
      <c r="AO36" s="41">
        <v>0.21052631578947367</v>
      </c>
      <c r="AP36" s="41">
        <v>-0.4295863993910175</v>
      </c>
    </row>
    <row r="37" spans="1:42" x14ac:dyDescent="0.25">
      <c r="A37" s="39" t="s">
        <v>122</v>
      </c>
      <c r="B37" s="111">
        <v>202007</v>
      </c>
      <c r="C37" s="35">
        <v>457003</v>
      </c>
      <c r="D37" s="35">
        <v>35138</v>
      </c>
      <c r="E37" s="35">
        <v>18509</v>
      </c>
      <c r="F37" s="35">
        <v>29528</v>
      </c>
      <c r="G37" s="35">
        <v>76612</v>
      </c>
      <c r="H37" s="35">
        <v>5815</v>
      </c>
      <c r="I37" s="35">
        <v>40405</v>
      </c>
      <c r="J37" s="35">
        <v>4008</v>
      </c>
      <c r="K37" s="35">
        <v>3308</v>
      </c>
      <c r="L37" s="35">
        <v>243680</v>
      </c>
      <c r="M37" s="35">
        <v>9354</v>
      </c>
      <c r="N37" s="35">
        <v>554</v>
      </c>
      <c r="O37" s="35">
        <v>283</v>
      </c>
      <c r="P37" s="35">
        <v>674</v>
      </c>
      <c r="Q37" s="35">
        <v>1152</v>
      </c>
      <c r="R37" s="35">
        <v>231</v>
      </c>
      <c r="S37" s="35">
        <v>771</v>
      </c>
      <c r="T37" s="35">
        <v>135</v>
      </c>
      <c r="U37" s="35">
        <v>79</v>
      </c>
      <c r="V37" s="35">
        <v>5475</v>
      </c>
      <c r="W37" s="37">
        <v>2.0468136970654461E-2</v>
      </c>
      <c r="X37" s="37">
        <v>1.576640673914281E-2</v>
      </c>
      <c r="Y37" s="37">
        <v>1.5289858987519585E-2</v>
      </c>
      <c r="Z37" s="37">
        <v>2.2825792468165809E-2</v>
      </c>
      <c r="AA37" s="37">
        <v>1.5036808855009659E-2</v>
      </c>
      <c r="AB37" s="37">
        <v>3.9724849527085125E-2</v>
      </c>
      <c r="AC37" s="37">
        <v>1.9081796807325826E-2</v>
      </c>
      <c r="AD37" s="37">
        <v>3.3682634730538924E-2</v>
      </c>
      <c r="AE37" s="37">
        <v>2.3881499395405077E-2</v>
      </c>
      <c r="AF37" s="37">
        <v>2.2467990807616547E-2</v>
      </c>
      <c r="AG37" s="41">
        <v>-0.34733463578007256</v>
      </c>
      <c r="AH37" s="41">
        <v>-0.18289085545722714</v>
      </c>
      <c r="AI37" s="41">
        <v>-0.15773809523809523</v>
      </c>
      <c r="AJ37" s="41">
        <v>-0.17603911980440098</v>
      </c>
      <c r="AK37" s="41">
        <v>-0.13901345291479822</v>
      </c>
      <c r="AL37" s="41">
        <v>-0.49006622516556292</v>
      </c>
      <c r="AM37" s="41">
        <v>-0.40093240093240096</v>
      </c>
      <c r="AN37" s="41">
        <v>-0.32835820895522388</v>
      </c>
      <c r="AO37" s="41">
        <v>0.14492753623188406</v>
      </c>
      <c r="AP37" s="41">
        <v>-0.4017701048951049</v>
      </c>
    </row>
    <row r="38" spans="1:42" x14ac:dyDescent="0.25">
      <c r="A38" s="39" t="s">
        <v>122</v>
      </c>
      <c r="B38" s="111">
        <v>202008</v>
      </c>
      <c r="C38" s="35">
        <v>439562</v>
      </c>
      <c r="D38" s="35">
        <v>36400</v>
      </c>
      <c r="E38" s="35">
        <v>17838</v>
      </c>
      <c r="F38" s="35">
        <v>27912</v>
      </c>
      <c r="G38" s="35">
        <v>75037</v>
      </c>
      <c r="H38" s="35">
        <v>5884</v>
      </c>
      <c r="I38" s="35">
        <v>42566</v>
      </c>
      <c r="J38" s="35">
        <v>3764</v>
      </c>
      <c r="K38" s="35">
        <v>3006</v>
      </c>
      <c r="L38" s="35">
        <v>227155</v>
      </c>
      <c r="M38" s="35">
        <v>8478</v>
      </c>
      <c r="N38" s="35">
        <v>562</v>
      </c>
      <c r="O38" s="35">
        <v>241</v>
      </c>
      <c r="P38" s="35">
        <v>603</v>
      </c>
      <c r="Q38" s="35">
        <v>993</v>
      </c>
      <c r="R38" s="35">
        <v>212</v>
      </c>
      <c r="S38" s="35">
        <v>754</v>
      </c>
      <c r="T38" s="35">
        <v>115</v>
      </c>
      <c r="U38" s="35">
        <v>71</v>
      </c>
      <c r="V38" s="35">
        <v>4927</v>
      </c>
      <c r="W38" s="37">
        <v>1.9287381529795568E-2</v>
      </c>
      <c r="X38" s="37">
        <v>1.543956043956044E-2</v>
      </c>
      <c r="Y38" s="37">
        <v>1.351048323803117E-2</v>
      </c>
      <c r="Z38" s="37">
        <v>2.1603611349957006E-2</v>
      </c>
      <c r="AA38" s="37">
        <v>1.323347148739955E-2</v>
      </c>
      <c r="AB38" s="37">
        <v>3.6029911624745073E-2</v>
      </c>
      <c r="AC38" s="37">
        <v>1.7713668185876053E-2</v>
      </c>
      <c r="AD38" s="37">
        <v>3.0552603613177472E-2</v>
      </c>
      <c r="AE38" s="37">
        <v>2.3619427811044577E-2</v>
      </c>
      <c r="AF38" s="37">
        <v>2.1690035438357069E-2</v>
      </c>
      <c r="AG38" s="41">
        <v>-0.25598946906537956</v>
      </c>
      <c r="AH38" s="41">
        <v>-2.5996533795493933E-2</v>
      </c>
      <c r="AI38" s="41">
        <v>8.5585585585585586E-2</v>
      </c>
      <c r="AJ38" s="41">
        <v>-9.45945945945946E-2</v>
      </c>
      <c r="AK38" s="41">
        <v>-0.10379061371841156</v>
      </c>
      <c r="AL38" s="41">
        <v>-0.37647058823529411</v>
      </c>
      <c r="AM38" s="41">
        <v>-0.2992565055762082</v>
      </c>
      <c r="AN38" s="41">
        <v>-0.25806451612903225</v>
      </c>
      <c r="AO38" s="41">
        <v>0.14516129032258066</v>
      </c>
      <c r="AP38" s="41">
        <v>-0.31464737793851716</v>
      </c>
    </row>
    <row r="39" spans="1:42" x14ac:dyDescent="0.25">
      <c r="A39" s="39" t="s">
        <v>122</v>
      </c>
      <c r="B39" s="111">
        <v>202009</v>
      </c>
      <c r="C39" s="35">
        <v>456853</v>
      </c>
      <c r="D39" s="35">
        <v>33693</v>
      </c>
      <c r="E39" s="35">
        <v>18138</v>
      </c>
      <c r="F39" s="35">
        <v>30143</v>
      </c>
      <c r="G39" s="35">
        <v>75405</v>
      </c>
      <c r="H39" s="35">
        <v>6363</v>
      </c>
      <c r="I39" s="35">
        <v>41913</v>
      </c>
      <c r="J39" s="35">
        <v>4104</v>
      </c>
      <c r="K39" s="35">
        <v>3157</v>
      </c>
      <c r="L39" s="35">
        <v>243937</v>
      </c>
      <c r="M39" s="35">
        <v>9435</v>
      </c>
      <c r="N39" s="35">
        <v>499</v>
      </c>
      <c r="O39" s="35">
        <v>222</v>
      </c>
      <c r="P39" s="35">
        <v>646</v>
      </c>
      <c r="Q39" s="35">
        <v>1063</v>
      </c>
      <c r="R39" s="35">
        <v>321</v>
      </c>
      <c r="S39" s="35">
        <v>615</v>
      </c>
      <c r="T39" s="35">
        <v>138</v>
      </c>
      <c r="U39" s="35">
        <v>65</v>
      </c>
      <c r="V39" s="35">
        <v>5866</v>
      </c>
      <c r="W39" s="37">
        <v>2.0652157258461694E-2</v>
      </c>
      <c r="X39" s="37">
        <v>1.4810197963968777E-2</v>
      </c>
      <c r="Y39" s="37">
        <v>1.2239497188223619E-2</v>
      </c>
      <c r="Z39" s="37">
        <v>2.1431178051288857E-2</v>
      </c>
      <c r="AA39" s="37">
        <v>1.4097208407930509E-2</v>
      </c>
      <c r="AB39" s="37">
        <v>5.0447901933050446E-2</v>
      </c>
      <c r="AC39" s="37">
        <v>1.4673251735738316E-2</v>
      </c>
      <c r="AD39" s="37">
        <v>3.3625730994152045E-2</v>
      </c>
      <c r="AE39" s="37">
        <v>2.0589166930630346E-2</v>
      </c>
      <c r="AF39" s="37">
        <v>2.4047192512820934E-2</v>
      </c>
      <c r="AG39" s="41">
        <v>-0.21876293781568271</v>
      </c>
      <c r="AH39" s="41">
        <v>-0.17927631578947367</v>
      </c>
      <c r="AI39" s="41">
        <v>-0.16853932584269662</v>
      </c>
      <c r="AJ39" s="41">
        <v>-0.16321243523316062</v>
      </c>
      <c r="AK39" s="41">
        <v>-6.3436123348017626E-2</v>
      </c>
      <c r="AL39" s="41">
        <v>-0.20544554455445543</v>
      </c>
      <c r="AM39" s="41">
        <v>-0.34224598930481281</v>
      </c>
      <c r="AN39" s="41">
        <v>-0.13750000000000001</v>
      </c>
      <c r="AO39" s="41">
        <v>-0.12162162162162163</v>
      </c>
      <c r="AP39" s="41">
        <v>-0.24035224035224034</v>
      </c>
    </row>
    <row r="40" spans="1:42" x14ac:dyDescent="0.25">
      <c r="A40" s="39" t="s">
        <v>122</v>
      </c>
      <c r="B40" s="111">
        <v>202010</v>
      </c>
      <c r="C40" s="35">
        <v>473059</v>
      </c>
      <c r="D40" s="35">
        <v>36328</v>
      </c>
      <c r="E40" s="35">
        <v>18400</v>
      </c>
      <c r="F40" s="35">
        <v>29539</v>
      </c>
      <c r="G40" s="35">
        <v>74913</v>
      </c>
      <c r="H40" s="35">
        <v>6241</v>
      </c>
      <c r="I40" s="35">
        <v>38987</v>
      </c>
      <c r="J40" s="35">
        <v>4245</v>
      </c>
      <c r="K40" s="35">
        <v>3354</v>
      </c>
      <c r="L40" s="35">
        <v>261052</v>
      </c>
      <c r="M40" s="35">
        <v>11573</v>
      </c>
      <c r="N40" s="35">
        <v>671</v>
      </c>
      <c r="O40" s="35">
        <v>281</v>
      </c>
      <c r="P40" s="35">
        <v>752</v>
      </c>
      <c r="Q40" s="35">
        <v>1170</v>
      </c>
      <c r="R40" s="35">
        <v>308</v>
      </c>
      <c r="S40" s="35">
        <v>536</v>
      </c>
      <c r="T40" s="35">
        <v>141</v>
      </c>
      <c r="U40" s="35">
        <v>66</v>
      </c>
      <c r="V40" s="35">
        <v>7648</v>
      </c>
      <c r="W40" s="37">
        <v>2.4464178886777335E-2</v>
      </c>
      <c r="X40" s="37">
        <v>1.8470601189165381E-2</v>
      </c>
      <c r="Y40" s="37">
        <v>1.5271739130434782E-2</v>
      </c>
      <c r="Z40" s="37">
        <v>2.5457869257591657E-2</v>
      </c>
      <c r="AA40" s="37">
        <v>1.5618117015738257E-2</v>
      </c>
      <c r="AB40" s="37">
        <v>4.9351065534369493E-2</v>
      </c>
      <c r="AC40" s="37">
        <v>1.3748172467745659E-2</v>
      </c>
      <c r="AD40" s="37">
        <v>3.3215547703180213E-2</v>
      </c>
      <c r="AE40" s="37">
        <v>1.9677996422182469E-2</v>
      </c>
      <c r="AF40" s="37">
        <v>2.9296845073012272E-2</v>
      </c>
      <c r="AG40" s="41">
        <v>-0.19598443796026122</v>
      </c>
      <c r="AH40" s="41">
        <v>-0.29958246346555323</v>
      </c>
      <c r="AI40" s="41">
        <v>-0.11075949367088607</v>
      </c>
      <c r="AJ40" s="41">
        <v>-0.11005917159763313</v>
      </c>
      <c r="AK40" s="41">
        <v>-8.3072100313479627E-2</v>
      </c>
      <c r="AL40" s="41">
        <v>-0.3649484536082474</v>
      </c>
      <c r="AM40" s="41">
        <v>-0.34713763702801459</v>
      </c>
      <c r="AN40" s="41">
        <v>-0.21666666666666667</v>
      </c>
      <c r="AO40" s="41">
        <v>6.4516129032258063E-2</v>
      </c>
      <c r="AP40" s="41">
        <v>-0.19077346312559518</v>
      </c>
    </row>
    <row r="41" spans="1:42" x14ac:dyDescent="0.25">
      <c r="A41" s="39" t="s">
        <v>122</v>
      </c>
      <c r="B41" s="111">
        <v>202011</v>
      </c>
      <c r="C41" s="35">
        <v>479355</v>
      </c>
      <c r="D41" s="35">
        <v>41092</v>
      </c>
      <c r="E41" s="35">
        <v>18207</v>
      </c>
      <c r="F41" s="35">
        <v>29859</v>
      </c>
      <c r="G41" s="35">
        <v>75217</v>
      </c>
      <c r="H41" s="35">
        <v>6395</v>
      </c>
      <c r="I41" s="35">
        <v>36516</v>
      </c>
      <c r="J41" s="35">
        <v>4312</v>
      </c>
      <c r="K41" s="35">
        <v>3201</v>
      </c>
      <c r="L41" s="35">
        <v>264556</v>
      </c>
      <c r="M41" s="35">
        <v>10856</v>
      </c>
      <c r="N41" s="35">
        <v>816</v>
      </c>
      <c r="O41" s="35">
        <v>257</v>
      </c>
      <c r="P41" s="35">
        <v>675</v>
      </c>
      <c r="Q41" s="35">
        <v>1162</v>
      </c>
      <c r="R41" s="35">
        <v>301</v>
      </c>
      <c r="S41" s="35">
        <v>464</v>
      </c>
      <c r="T41" s="35">
        <v>134</v>
      </c>
      <c r="U41" s="35">
        <v>69</v>
      </c>
      <c r="V41" s="35">
        <v>6978</v>
      </c>
      <c r="W41" s="37">
        <v>2.2647098705552253E-2</v>
      </c>
      <c r="X41" s="37">
        <v>1.9857879879295239E-2</v>
      </c>
      <c r="Y41" s="37">
        <v>1.4115450101609271E-2</v>
      </c>
      <c r="Z41" s="37">
        <v>2.260624937204863E-2</v>
      </c>
      <c r="AA41" s="37">
        <v>1.5448635281917651E-2</v>
      </c>
      <c r="AB41" s="37">
        <v>4.7068021892103205E-2</v>
      </c>
      <c r="AC41" s="37">
        <v>1.2706758681126081E-2</v>
      </c>
      <c r="AD41" s="37">
        <v>3.1076066790352505E-2</v>
      </c>
      <c r="AE41" s="37">
        <v>2.1555763823805061E-2</v>
      </c>
      <c r="AF41" s="37">
        <v>2.6376268162506235E-2</v>
      </c>
      <c r="AG41" s="41">
        <v>-0.14310521745994159</v>
      </c>
      <c r="AH41" s="41">
        <v>-0.25615314494074748</v>
      </c>
      <c r="AI41" s="41">
        <v>-7.8853046594982074E-2</v>
      </c>
      <c r="AJ41" s="41">
        <v>-5.1966292134831463E-2</v>
      </c>
      <c r="AK41" s="41">
        <v>-4.1254125412541254E-2</v>
      </c>
      <c r="AL41" s="41">
        <v>-0.2711864406779661</v>
      </c>
      <c r="AM41" s="41">
        <v>-0.30434782608695654</v>
      </c>
      <c r="AN41" s="41">
        <v>-8.2191780821917804E-2</v>
      </c>
      <c r="AO41" s="41">
        <v>-1.4285714285714285E-2</v>
      </c>
      <c r="AP41" s="41">
        <v>-0.13563730955035302</v>
      </c>
    </row>
    <row r="42" spans="1:42" x14ac:dyDescent="0.25">
      <c r="A42" s="39" t="s">
        <v>122</v>
      </c>
      <c r="B42" s="112">
        <v>202012</v>
      </c>
      <c r="C42" s="48">
        <v>526670</v>
      </c>
      <c r="D42" s="48">
        <v>46070</v>
      </c>
      <c r="E42" s="48">
        <v>19508</v>
      </c>
      <c r="F42" s="48">
        <v>33868</v>
      </c>
      <c r="G42" s="48">
        <v>77650</v>
      </c>
      <c r="H42" s="48">
        <v>6549</v>
      </c>
      <c r="I42" s="48">
        <v>36677</v>
      </c>
      <c r="J42" s="48">
        <v>4797</v>
      </c>
      <c r="K42" s="48">
        <v>4154</v>
      </c>
      <c r="L42" s="48">
        <v>297397</v>
      </c>
      <c r="M42" s="48">
        <v>13393</v>
      </c>
      <c r="N42" s="48">
        <v>1024</v>
      </c>
      <c r="O42" s="48">
        <v>299</v>
      </c>
      <c r="P42" s="48">
        <v>778</v>
      </c>
      <c r="Q42" s="48">
        <v>1625</v>
      </c>
      <c r="R42" s="48">
        <v>334</v>
      </c>
      <c r="S42" s="48">
        <v>516</v>
      </c>
      <c r="T42" s="48">
        <v>188</v>
      </c>
      <c r="U42" s="48">
        <v>138</v>
      </c>
      <c r="V42" s="48">
        <v>8491</v>
      </c>
      <c r="W42" s="49">
        <v>2.5429585888696905E-2</v>
      </c>
      <c r="X42" s="49">
        <v>2.2227045799869765E-2</v>
      </c>
      <c r="Y42" s="49">
        <v>1.532704531474267E-2</v>
      </c>
      <c r="Z42" s="49">
        <v>2.2971536553678989E-2</v>
      </c>
      <c r="AA42" s="49">
        <v>2.092723760463619E-2</v>
      </c>
      <c r="AB42" s="49">
        <v>5.1000152695067948E-2</v>
      </c>
      <c r="AC42" s="49">
        <v>1.4068762439676091E-2</v>
      </c>
      <c r="AD42" s="49">
        <v>3.9191161142380658E-2</v>
      </c>
      <c r="AE42" s="49">
        <v>3.3220991815117958E-2</v>
      </c>
      <c r="AF42" s="49">
        <v>2.8551061375871309E-2</v>
      </c>
      <c r="AG42" s="51">
        <v>-0.12658145298030521</v>
      </c>
      <c r="AH42" s="51">
        <v>-0.28039353478566409</v>
      </c>
      <c r="AI42" s="51">
        <v>-0.13333333333333333</v>
      </c>
      <c r="AJ42" s="51">
        <v>-0.25120307988450435</v>
      </c>
      <c r="AK42" s="51">
        <v>1.6896120150187734E-2</v>
      </c>
      <c r="AL42" s="51">
        <v>-0.2923728813559322</v>
      </c>
      <c r="AM42" s="51">
        <v>-0.33930857874519849</v>
      </c>
      <c r="AN42" s="51">
        <v>3.8674033149171269E-2</v>
      </c>
      <c r="AO42" s="51">
        <v>-6.7567567567567571E-2</v>
      </c>
      <c r="AP42" s="51">
        <v>-9.1580186155985871E-2</v>
      </c>
    </row>
    <row r="43" spans="1:42" x14ac:dyDescent="0.25">
      <c r="A43" s="39" t="s">
        <v>122</v>
      </c>
      <c r="B43" s="111">
        <v>202101</v>
      </c>
      <c r="C43" s="35">
        <v>421665</v>
      </c>
      <c r="D43" s="35">
        <v>29243</v>
      </c>
      <c r="E43" s="35">
        <v>16055</v>
      </c>
      <c r="F43" s="35">
        <v>24968</v>
      </c>
      <c r="G43" s="35">
        <v>67322</v>
      </c>
      <c r="H43" s="35">
        <v>6319</v>
      </c>
      <c r="I43" s="35">
        <v>32706</v>
      </c>
      <c r="J43" s="35">
        <v>3894</v>
      </c>
      <c r="K43" s="35">
        <v>3629</v>
      </c>
      <c r="L43" s="35">
        <v>237529</v>
      </c>
      <c r="M43" s="35">
        <v>8655</v>
      </c>
      <c r="N43" s="35">
        <v>511</v>
      </c>
      <c r="O43" s="35">
        <v>232</v>
      </c>
      <c r="P43" s="35">
        <v>567</v>
      </c>
      <c r="Q43" s="35">
        <v>995</v>
      </c>
      <c r="R43" s="35">
        <v>408</v>
      </c>
      <c r="S43" s="35">
        <v>353</v>
      </c>
      <c r="T43" s="35">
        <v>139</v>
      </c>
      <c r="U43" s="35">
        <v>88</v>
      </c>
      <c r="V43" s="35">
        <v>5362</v>
      </c>
      <c r="W43" s="37">
        <v>2.0525772829141618E-2</v>
      </c>
      <c r="X43" s="37">
        <v>1.7474267346031528E-2</v>
      </c>
      <c r="Y43" s="37">
        <v>1.4450327000934288E-2</v>
      </c>
      <c r="Z43" s="37">
        <v>2.2709067606536366E-2</v>
      </c>
      <c r="AA43" s="37">
        <v>1.4779715397641188E-2</v>
      </c>
      <c r="AB43" s="37">
        <v>6.4567178351004909E-2</v>
      </c>
      <c r="AC43" s="37">
        <v>1.0793126643429339E-2</v>
      </c>
      <c r="AD43" s="37">
        <v>3.5695942475603495E-2</v>
      </c>
      <c r="AE43" s="37">
        <v>2.4249104436483881E-2</v>
      </c>
      <c r="AF43" s="37">
        <v>2.2574085690589361E-2</v>
      </c>
      <c r="AG43" s="41">
        <v>-0.28671501565848029</v>
      </c>
      <c r="AH43" s="41">
        <v>-0.29419889502762431</v>
      </c>
      <c r="AI43" s="41">
        <v>-0.24919093851132687</v>
      </c>
      <c r="AJ43" s="41">
        <v>-0.15246636771300448</v>
      </c>
      <c r="AK43" s="41">
        <v>-0.32358939496940858</v>
      </c>
      <c r="AL43" s="41">
        <v>3.8167938931297711E-2</v>
      </c>
      <c r="AM43" s="41">
        <v>-0.53735255570117957</v>
      </c>
      <c r="AN43" s="41">
        <v>-0.1032258064516129</v>
      </c>
      <c r="AO43" s="41">
        <v>-0.2413793103448276</v>
      </c>
      <c r="AP43" s="41">
        <v>-0.28829307140960975</v>
      </c>
    </row>
    <row r="44" spans="1:42" x14ac:dyDescent="0.25">
      <c r="A44" s="39" t="s">
        <v>122</v>
      </c>
      <c r="B44" s="111">
        <v>202102</v>
      </c>
      <c r="C44" s="35">
        <v>375049</v>
      </c>
      <c r="D44" s="35">
        <v>27426</v>
      </c>
      <c r="E44" s="35">
        <v>15294</v>
      </c>
      <c r="F44" s="35">
        <v>25723</v>
      </c>
      <c r="G44" s="35">
        <v>58272</v>
      </c>
      <c r="H44" s="35">
        <v>5947</v>
      </c>
      <c r="I44" s="35">
        <v>23558</v>
      </c>
      <c r="J44" s="35">
        <v>3892</v>
      </c>
      <c r="K44" s="35">
        <v>3143</v>
      </c>
      <c r="L44" s="35">
        <v>211794</v>
      </c>
      <c r="M44" s="35">
        <v>6654</v>
      </c>
      <c r="N44" s="35">
        <v>434</v>
      </c>
      <c r="O44" s="35">
        <v>177</v>
      </c>
      <c r="P44" s="35">
        <v>542</v>
      </c>
      <c r="Q44" s="35">
        <v>838</v>
      </c>
      <c r="R44" s="35">
        <v>333</v>
      </c>
      <c r="S44" s="35">
        <v>198</v>
      </c>
      <c r="T44" s="35">
        <v>94</v>
      </c>
      <c r="U44" s="35">
        <v>67</v>
      </c>
      <c r="V44" s="35">
        <v>3971</v>
      </c>
      <c r="W44" s="37">
        <v>1.7741681753584197E-2</v>
      </c>
      <c r="X44" s="37">
        <v>1.582440020418581E-2</v>
      </c>
      <c r="Y44" s="37">
        <v>1.1573165947430365E-2</v>
      </c>
      <c r="Z44" s="37">
        <v>2.1070637172958054E-2</v>
      </c>
      <c r="AA44" s="37">
        <v>1.4380834706205381E-2</v>
      </c>
      <c r="AB44" s="37">
        <v>5.599461913569867E-2</v>
      </c>
      <c r="AC44" s="37">
        <v>8.4047881823584338E-3</v>
      </c>
      <c r="AD44" s="37">
        <v>2.4152106885919837E-2</v>
      </c>
      <c r="AE44" s="37">
        <v>2.1317212853961185E-2</v>
      </c>
      <c r="AF44" s="37">
        <v>1.8749350784252623E-2</v>
      </c>
      <c r="AG44" s="41">
        <v>-0.41947304135403946</v>
      </c>
      <c r="AH44" s="41">
        <v>-0.16698656429942418</v>
      </c>
      <c r="AI44" s="41">
        <v>-0.30314960629921262</v>
      </c>
      <c r="AJ44" s="41">
        <v>-0.30779054916985954</v>
      </c>
      <c r="AK44" s="41">
        <v>-0.32364810330912025</v>
      </c>
      <c r="AL44" s="41">
        <v>-0.21276595744680851</v>
      </c>
      <c r="AM44" s="41">
        <v>-0.71137026239067058</v>
      </c>
      <c r="AN44" s="41">
        <v>-0.41614906832298137</v>
      </c>
      <c r="AO44" s="41">
        <v>-0.41228070175438597</v>
      </c>
      <c r="AP44" s="41">
        <v>-0.45460788353248183</v>
      </c>
    </row>
    <row r="45" spans="1:42" x14ac:dyDescent="0.25">
      <c r="A45" s="39" t="s">
        <v>122</v>
      </c>
      <c r="B45" s="111">
        <v>202103</v>
      </c>
      <c r="C45" s="35">
        <v>430305</v>
      </c>
      <c r="D45" s="35">
        <v>34009</v>
      </c>
      <c r="E45" s="35">
        <v>17030</v>
      </c>
      <c r="F45" s="35">
        <v>30196</v>
      </c>
      <c r="G45" s="35">
        <v>66468</v>
      </c>
      <c r="H45" s="35">
        <v>6443</v>
      </c>
      <c r="I45" s="35">
        <v>26201</v>
      </c>
      <c r="J45" s="35">
        <v>4204</v>
      </c>
      <c r="K45" s="35">
        <v>3335</v>
      </c>
      <c r="L45" s="35">
        <v>242419</v>
      </c>
      <c r="M45" s="35">
        <v>5975</v>
      </c>
      <c r="N45" s="35">
        <v>508</v>
      </c>
      <c r="O45" s="35">
        <v>182</v>
      </c>
      <c r="P45" s="35">
        <v>510</v>
      </c>
      <c r="Q45" s="35">
        <v>829</v>
      </c>
      <c r="R45" s="35">
        <v>260</v>
      </c>
      <c r="S45" s="35">
        <v>283</v>
      </c>
      <c r="T45" s="35">
        <v>57</v>
      </c>
      <c r="U45" s="35">
        <v>72</v>
      </c>
      <c r="V45" s="35">
        <v>3274</v>
      </c>
      <c r="W45" s="37">
        <v>1.3885499819895191E-2</v>
      </c>
      <c r="X45" s="37">
        <v>1.4937222499926491E-2</v>
      </c>
      <c r="Y45" s="37">
        <v>1.0687022900763359E-2</v>
      </c>
      <c r="Z45" s="37">
        <v>1.6889654258842229E-2</v>
      </c>
      <c r="AA45" s="37">
        <v>1.2472167057832341E-2</v>
      </c>
      <c r="AB45" s="37">
        <v>4.0353872419680276E-2</v>
      </c>
      <c r="AC45" s="37">
        <v>1.0801114461280103E-2</v>
      </c>
      <c r="AD45" s="37">
        <v>1.3558515699333968E-2</v>
      </c>
      <c r="AE45" s="37">
        <v>2.1589205397301348E-2</v>
      </c>
      <c r="AF45" s="37">
        <v>1.3505542057346991E-2</v>
      </c>
      <c r="AG45" s="41">
        <v>-0.42581203152027675</v>
      </c>
      <c r="AH45" s="41">
        <v>3.952569169960474E-3</v>
      </c>
      <c r="AI45" s="41">
        <v>-0.33088235294117646</v>
      </c>
      <c r="AJ45" s="41">
        <v>-0.34865900383141762</v>
      </c>
      <c r="AK45" s="41">
        <v>-0.19200779727095516</v>
      </c>
      <c r="AL45" s="41">
        <v>-0.38095238095238093</v>
      </c>
      <c r="AM45" s="41">
        <v>-0.44834307992202727</v>
      </c>
      <c r="AN45" s="41">
        <v>-0.58088235294117652</v>
      </c>
      <c r="AO45" s="41">
        <v>-0.13253012048192772</v>
      </c>
      <c r="AP45" s="41">
        <v>-0.50892455377231138</v>
      </c>
    </row>
    <row r="46" spans="1:42" x14ac:dyDescent="0.25">
      <c r="A46" s="39" t="s">
        <v>122</v>
      </c>
      <c r="B46" s="111">
        <v>202104</v>
      </c>
      <c r="C46" s="35">
        <v>453279</v>
      </c>
      <c r="D46" s="35">
        <v>30861</v>
      </c>
      <c r="E46" s="35">
        <v>17838</v>
      </c>
      <c r="F46" s="35">
        <v>29430</v>
      </c>
      <c r="G46" s="35">
        <v>72947</v>
      </c>
      <c r="H46" s="35">
        <v>6710</v>
      </c>
      <c r="I46" s="35">
        <v>33562</v>
      </c>
      <c r="J46" s="35">
        <v>4431</v>
      </c>
      <c r="K46" s="35">
        <v>3486</v>
      </c>
      <c r="L46" s="35">
        <v>254014</v>
      </c>
      <c r="M46" s="35">
        <v>8873</v>
      </c>
      <c r="N46" s="35">
        <v>503</v>
      </c>
      <c r="O46" s="35">
        <v>272</v>
      </c>
      <c r="P46" s="35">
        <v>647</v>
      </c>
      <c r="Q46" s="35">
        <v>1267</v>
      </c>
      <c r="R46" s="35">
        <v>280</v>
      </c>
      <c r="S46" s="35">
        <v>481</v>
      </c>
      <c r="T46" s="35">
        <v>174</v>
      </c>
      <c r="U46" s="35">
        <v>72</v>
      </c>
      <c r="V46" s="35">
        <v>5177</v>
      </c>
      <c r="W46" s="37">
        <v>1.9575140255780655E-2</v>
      </c>
      <c r="X46" s="37">
        <v>1.629888856485532E-2</v>
      </c>
      <c r="Y46" s="37">
        <v>1.5248346227155511E-2</v>
      </c>
      <c r="Z46" s="37">
        <v>2.1984369690791709E-2</v>
      </c>
      <c r="AA46" s="37">
        <v>1.7368774589770656E-2</v>
      </c>
      <c r="AB46" s="37">
        <v>4.1728763040238454E-2</v>
      </c>
      <c r="AC46" s="37">
        <v>1.4331684643346642E-2</v>
      </c>
      <c r="AD46" s="37">
        <v>3.9268788083953961E-2</v>
      </c>
      <c r="AE46" s="37">
        <v>2.0654044750430294E-2</v>
      </c>
      <c r="AF46" s="37">
        <v>2.0380766414449598E-2</v>
      </c>
      <c r="AG46" s="41">
        <v>0.54045138888888888</v>
      </c>
      <c r="AH46" s="41">
        <v>0.37808219178082192</v>
      </c>
      <c r="AI46" s="41">
        <v>1.0148148148148148</v>
      </c>
      <c r="AJ46" s="41">
        <v>0.4126637554585153</v>
      </c>
      <c r="AK46" s="41">
        <v>1.0635179153094463</v>
      </c>
      <c r="AL46" s="41">
        <v>0.1067193675889328</v>
      </c>
      <c r="AM46" s="41">
        <v>1.9509202453987731</v>
      </c>
      <c r="AN46" s="41">
        <v>0.65714285714285714</v>
      </c>
      <c r="AO46" s="41">
        <v>0.16129032258064516</v>
      </c>
      <c r="AP46" s="41">
        <v>0.43606102635228849</v>
      </c>
    </row>
    <row r="47" spans="1:42" x14ac:dyDescent="0.25">
      <c r="A47" s="39" t="s">
        <v>122</v>
      </c>
      <c r="B47" s="111">
        <v>202105</v>
      </c>
      <c r="C47" s="35">
        <v>492329</v>
      </c>
      <c r="D47" s="35">
        <v>34251</v>
      </c>
      <c r="E47" s="35">
        <v>19451</v>
      </c>
      <c r="F47" s="35">
        <v>31486</v>
      </c>
      <c r="G47" s="35">
        <v>78717</v>
      </c>
      <c r="H47" s="35">
        <v>7456</v>
      </c>
      <c r="I47" s="35">
        <v>38052</v>
      </c>
      <c r="J47" s="35">
        <v>4710</v>
      </c>
      <c r="K47" s="35">
        <v>3372</v>
      </c>
      <c r="L47" s="35">
        <v>274834</v>
      </c>
      <c r="M47" s="35">
        <v>11042</v>
      </c>
      <c r="N47" s="35">
        <v>655</v>
      </c>
      <c r="O47" s="35">
        <v>313</v>
      </c>
      <c r="P47" s="35">
        <v>828</v>
      </c>
      <c r="Q47" s="35">
        <v>1456</v>
      </c>
      <c r="R47" s="35">
        <v>324</v>
      </c>
      <c r="S47" s="35">
        <v>676</v>
      </c>
      <c r="T47" s="35">
        <v>161</v>
      </c>
      <c r="U47" s="35">
        <v>86</v>
      </c>
      <c r="V47" s="35">
        <v>6543</v>
      </c>
      <c r="W47" s="37">
        <v>2.2428091784152466E-2</v>
      </c>
      <c r="X47" s="37">
        <v>1.912352924002219E-2</v>
      </c>
      <c r="Y47" s="37">
        <v>1.6091717649478175E-2</v>
      </c>
      <c r="Z47" s="37">
        <v>2.6297402019945373E-2</v>
      </c>
      <c r="AA47" s="37">
        <v>1.8496639861783352E-2</v>
      </c>
      <c r="AB47" s="37">
        <v>4.3454935622317593E-2</v>
      </c>
      <c r="AC47" s="37">
        <v>1.77651634605277E-2</v>
      </c>
      <c r="AD47" s="37">
        <v>3.4182590233545647E-2</v>
      </c>
      <c r="AE47" s="37">
        <v>2.5504151838671413E-2</v>
      </c>
      <c r="AF47" s="37">
        <v>2.3807098102854814E-2</v>
      </c>
      <c r="AG47" s="41">
        <v>0.70928792569659438</v>
      </c>
      <c r="AH47" s="41">
        <v>0.45879732739420936</v>
      </c>
      <c r="AI47" s="41">
        <v>0.63874345549738221</v>
      </c>
      <c r="AJ47" s="41">
        <v>0.6171875</v>
      </c>
      <c r="AK47" s="41">
        <v>0.82</v>
      </c>
      <c r="AL47" s="41">
        <v>0.52830188679245282</v>
      </c>
      <c r="AM47" s="41">
        <v>0.5720930232558139</v>
      </c>
      <c r="AN47" s="41">
        <v>0.6262626262626263</v>
      </c>
      <c r="AO47" s="41">
        <v>0.59259259259259256</v>
      </c>
      <c r="AP47" s="41">
        <v>0.76218691085375712</v>
      </c>
    </row>
    <row r="48" spans="1:42" x14ac:dyDescent="0.25">
      <c r="A48" s="39" t="s">
        <v>122</v>
      </c>
      <c r="B48" s="111">
        <v>202106</v>
      </c>
      <c r="C48" s="35">
        <v>507434</v>
      </c>
      <c r="D48" s="35">
        <v>35399</v>
      </c>
      <c r="E48" s="35">
        <v>19583</v>
      </c>
      <c r="F48" s="35">
        <v>32386</v>
      </c>
      <c r="G48" s="35">
        <v>78629</v>
      </c>
      <c r="H48" s="35">
        <v>7692</v>
      </c>
      <c r="I48" s="35">
        <v>40813</v>
      </c>
      <c r="J48" s="35">
        <v>4791</v>
      </c>
      <c r="K48" s="35">
        <v>3389</v>
      </c>
      <c r="L48" s="35">
        <v>284752</v>
      </c>
      <c r="M48" s="35">
        <v>11667</v>
      </c>
      <c r="N48" s="35">
        <v>702</v>
      </c>
      <c r="O48" s="35">
        <v>301</v>
      </c>
      <c r="P48" s="35">
        <v>800</v>
      </c>
      <c r="Q48" s="35">
        <v>1193</v>
      </c>
      <c r="R48" s="35">
        <v>298</v>
      </c>
      <c r="S48" s="35">
        <v>744</v>
      </c>
      <c r="T48" s="35">
        <v>158</v>
      </c>
      <c r="U48" s="35">
        <v>93</v>
      </c>
      <c r="V48" s="35">
        <v>7378</v>
      </c>
      <c r="W48" s="37">
        <v>2.2992152674042338E-2</v>
      </c>
      <c r="X48" s="37">
        <v>1.9831068674256335E-2</v>
      </c>
      <c r="Y48" s="37">
        <v>1.5370474391053464E-2</v>
      </c>
      <c r="Z48" s="37">
        <v>2.4702031742110789E-2</v>
      </c>
      <c r="AA48" s="37">
        <v>1.5172519045136019E-2</v>
      </c>
      <c r="AB48" s="37">
        <v>3.874154966198648E-2</v>
      </c>
      <c r="AC48" s="37">
        <v>1.8229485703084802E-2</v>
      </c>
      <c r="AD48" s="37">
        <v>3.2978501356710502E-2</v>
      </c>
      <c r="AE48" s="37">
        <v>2.7441723222189435E-2</v>
      </c>
      <c r="AF48" s="37">
        <v>2.5910265775130639E-2</v>
      </c>
      <c r="AG48" s="41">
        <v>0.44769822558630101</v>
      </c>
      <c r="AH48" s="41">
        <v>0.1396103896103896</v>
      </c>
      <c r="AI48" s="41">
        <v>0.14885496183206107</v>
      </c>
      <c r="AJ48" s="41">
        <v>0.30932896890343697</v>
      </c>
      <c r="AK48" s="41">
        <v>0.13835877862595419</v>
      </c>
      <c r="AL48" s="41">
        <v>0.37327188940092165</v>
      </c>
      <c r="AM48" s="41">
        <v>0.18095238095238095</v>
      </c>
      <c r="AN48" s="41">
        <v>0.43636363636363634</v>
      </c>
      <c r="AO48" s="41">
        <v>0.34782608695652173</v>
      </c>
      <c r="AP48" s="41">
        <v>0.64101423487544484</v>
      </c>
    </row>
    <row r="49" spans="1:42" x14ac:dyDescent="0.25">
      <c r="A49" s="39" t="s">
        <v>122</v>
      </c>
      <c r="B49" s="111">
        <v>202107</v>
      </c>
      <c r="C49" s="35">
        <v>497806</v>
      </c>
      <c r="D49" s="35">
        <v>32569</v>
      </c>
      <c r="E49" s="35">
        <v>18618</v>
      </c>
      <c r="F49" s="35">
        <v>30829</v>
      </c>
      <c r="G49" s="35">
        <v>74370</v>
      </c>
      <c r="H49" s="35">
        <v>7228</v>
      </c>
      <c r="I49" s="35">
        <v>40119</v>
      </c>
      <c r="J49" s="35">
        <v>4892</v>
      </c>
      <c r="K49" s="35">
        <v>3562</v>
      </c>
      <c r="L49" s="35">
        <v>285619</v>
      </c>
      <c r="M49" s="35">
        <v>11866</v>
      </c>
      <c r="N49" s="35">
        <v>603</v>
      </c>
      <c r="O49" s="35">
        <v>285</v>
      </c>
      <c r="P49" s="35">
        <v>761</v>
      </c>
      <c r="Q49" s="35">
        <v>1209</v>
      </c>
      <c r="R49" s="35">
        <v>261</v>
      </c>
      <c r="S49" s="35">
        <v>788</v>
      </c>
      <c r="T49" s="35">
        <v>177</v>
      </c>
      <c r="U49" s="35">
        <v>97</v>
      </c>
      <c r="V49" s="35">
        <v>7685</v>
      </c>
      <c r="W49" s="37">
        <v>2.3836594978766827E-2</v>
      </c>
      <c r="X49" s="37">
        <v>1.851453836470263E-2</v>
      </c>
      <c r="Y49" s="37">
        <v>1.5307766677408959E-2</v>
      </c>
      <c r="Z49" s="37">
        <v>2.468455026111778E-2</v>
      </c>
      <c r="AA49" s="37">
        <v>1.6256555062525213E-2</v>
      </c>
      <c r="AB49" s="37">
        <v>3.6109573879358051E-2</v>
      </c>
      <c r="AC49" s="37">
        <v>1.964156634013809E-2</v>
      </c>
      <c r="AD49" s="37">
        <v>3.6181520850367944E-2</v>
      </c>
      <c r="AE49" s="37">
        <v>2.7231892195395846E-2</v>
      </c>
      <c r="AF49" s="37">
        <v>2.6906473308848503E-2</v>
      </c>
      <c r="AG49" s="41">
        <v>0.26854821466752193</v>
      </c>
      <c r="AH49" s="41">
        <v>8.8447653429602882E-2</v>
      </c>
      <c r="AI49" s="41">
        <v>7.0671378091872791E-3</v>
      </c>
      <c r="AJ49" s="41">
        <v>0.12908011869436201</v>
      </c>
      <c r="AK49" s="41">
        <v>4.9479166666666664E-2</v>
      </c>
      <c r="AL49" s="41">
        <v>0.12987012987012986</v>
      </c>
      <c r="AM49" s="41">
        <v>2.2049286640726331E-2</v>
      </c>
      <c r="AN49" s="41">
        <v>0.31111111111111112</v>
      </c>
      <c r="AO49" s="41">
        <v>0.22784810126582278</v>
      </c>
      <c r="AP49" s="41">
        <v>0.40365296803652967</v>
      </c>
    </row>
    <row r="50" spans="1:42" x14ac:dyDescent="0.25">
      <c r="A50" s="39" t="s">
        <v>122</v>
      </c>
      <c r="B50" s="111">
        <v>202108</v>
      </c>
      <c r="C50" s="35">
        <v>466973</v>
      </c>
      <c r="D50" s="35">
        <v>32943</v>
      </c>
      <c r="E50" s="35">
        <v>17868</v>
      </c>
      <c r="F50" s="35">
        <v>28922</v>
      </c>
      <c r="G50" s="35">
        <v>74037</v>
      </c>
      <c r="H50" s="35">
        <v>7110</v>
      </c>
      <c r="I50" s="35">
        <v>42393</v>
      </c>
      <c r="J50" s="35">
        <v>4507</v>
      </c>
      <c r="K50" s="35">
        <v>3125</v>
      </c>
      <c r="L50" s="35">
        <v>256068</v>
      </c>
      <c r="M50" s="35">
        <v>8088</v>
      </c>
      <c r="N50" s="35">
        <v>533</v>
      </c>
      <c r="O50" s="35">
        <v>213</v>
      </c>
      <c r="P50" s="35">
        <v>549</v>
      </c>
      <c r="Q50" s="35">
        <v>969</v>
      </c>
      <c r="R50" s="35">
        <v>235</v>
      </c>
      <c r="S50" s="35">
        <v>702</v>
      </c>
      <c r="T50" s="35">
        <v>99</v>
      </c>
      <c r="U50" s="35">
        <v>62</v>
      </c>
      <c r="V50" s="35">
        <v>4726</v>
      </c>
      <c r="W50" s="37">
        <v>1.7320059189717608E-2</v>
      </c>
      <c r="X50" s="37">
        <v>1.6179461494095864E-2</v>
      </c>
      <c r="Y50" s="37">
        <v>1.1920752182672936E-2</v>
      </c>
      <c r="Z50" s="37">
        <v>1.8982089758661228E-2</v>
      </c>
      <c r="AA50" s="37">
        <v>1.308805056930994E-2</v>
      </c>
      <c r="AB50" s="37">
        <v>3.3052039381153309E-2</v>
      </c>
      <c r="AC50" s="37">
        <v>1.655933762649494E-2</v>
      </c>
      <c r="AD50" s="37">
        <v>2.1965830929664965E-2</v>
      </c>
      <c r="AE50" s="37">
        <v>1.984E-2</v>
      </c>
      <c r="AF50" s="37">
        <v>1.8456035115672398E-2</v>
      </c>
      <c r="AG50" s="41">
        <v>-4.600141542816702E-2</v>
      </c>
      <c r="AH50" s="41">
        <v>-5.1601423487544484E-2</v>
      </c>
      <c r="AI50" s="41">
        <v>-0.11618257261410789</v>
      </c>
      <c r="AJ50" s="41">
        <v>-8.9552238805970144E-2</v>
      </c>
      <c r="AK50" s="41">
        <v>-2.4169184290030211E-2</v>
      </c>
      <c r="AL50" s="41">
        <v>0.10849056603773585</v>
      </c>
      <c r="AM50" s="41">
        <v>-6.8965517241379309E-2</v>
      </c>
      <c r="AN50" s="41">
        <v>-0.1391304347826087</v>
      </c>
      <c r="AO50" s="41">
        <v>-0.12676056338028169</v>
      </c>
      <c r="AP50" s="41">
        <v>-4.0795615993505174E-2</v>
      </c>
    </row>
    <row r="52" spans="1:42" x14ac:dyDescent="0.25">
      <c r="B52" s="114" t="s">
        <v>144</v>
      </c>
    </row>
  </sheetData>
  <mergeCells count="9">
    <mergeCell ref="B4:B6"/>
    <mergeCell ref="C3:L3"/>
    <mergeCell ref="M3:V3"/>
    <mergeCell ref="W3:AF3"/>
    <mergeCell ref="AG3:AP3"/>
    <mergeCell ref="C4:C5"/>
    <mergeCell ref="M4:M5"/>
    <mergeCell ref="W4:W5"/>
    <mergeCell ref="AG4:AG5"/>
  </mergeCells>
  <conditionalFormatting sqref="A7:A29 A31:A41 A43:A50">
    <cfRule type="cellIs" dxfId="5" priority="6" operator="equal">
      <formula>"ERRO!"</formula>
    </cfRule>
  </conditionalFormatting>
  <conditionalFormatting sqref="A30">
    <cfRule type="cellIs" dxfId="4" priority="4" operator="equal">
      <formula>"ERRO!"</formula>
    </cfRule>
  </conditionalFormatting>
  <conditionalFormatting sqref="A42">
    <cfRule type="cellIs" dxfId="3" priority="2" operator="equal">
      <formula>"ERRO!"</formula>
    </cfRule>
  </conditionalFormatting>
  <hyperlinks>
    <hyperlink ref="Q1" location="Indice!A1" display="Indice" xr:uid="{10548270-8573-4E05-8491-7667761330A8}"/>
  </hyperlinks>
  <pageMargins left="0.39370078740157483" right="0.39370078740157483" top="0.39370078740157483" bottom="0.39370078740157483" header="0.31496062992125984" footer="0.31496062992125984"/>
  <pageSetup paperSize="9" scale="74" orientation="portrait" horizontalDpi="360" verticalDpi="360" r:id="rId1"/>
  <headerFooter>
    <oddFooter>&amp;L&amp;A</oddFooter>
  </headerFooter>
  <colBreaks count="3" manualBreakCount="3">
    <brk id="12" max="1048575" man="1"/>
    <brk id="22" max="1048575" man="1"/>
    <brk id="3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B1D38-2644-4032-B690-80792AE61208}">
  <sheetPr>
    <tabColor rgb="FF892F69"/>
  </sheetPr>
  <dimension ref="A1:AR52"/>
  <sheetViews>
    <sheetView showGridLines="0" zoomScaleNormal="100" workbookViewId="0">
      <selection activeCell="O1" sqref="O1"/>
    </sheetView>
  </sheetViews>
  <sheetFormatPr defaultRowHeight="15" x14ac:dyDescent="0.25"/>
  <cols>
    <col min="1" max="1" width="5" style="32" customWidth="1"/>
    <col min="2" max="2" width="9.140625" style="113"/>
    <col min="3" max="3" width="9.140625" style="32"/>
    <col min="4" max="4" width="10.140625" style="32" customWidth="1"/>
    <col min="5" max="5" width="9.7109375" style="32" customWidth="1"/>
    <col min="6" max="6" width="10.140625" style="32" customWidth="1"/>
    <col min="7" max="7" width="9.140625" style="32"/>
    <col min="8" max="8" width="12" style="32" customWidth="1"/>
    <col min="9" max="10" width="10.85546875" style="32" customWidth="1"/>
    <col min="11" max="11" width="9.140625" style="32"/>
    <col min="12" max="12" width="13.85546875" style="32" customWidth="1"/>
    <col min="13" max="13" width="9.140625" style="32"/>
    <col min="14" max="14" width="10.140625" style="32" customWidth="1"/>
    <col min="15" max="15" width="9.7109375" style="32" customWidth="1"/>
    <col min="16" max="16" width="10.140625" style="32" customWidth="1"/>
    <col min="17" max="17" width="9.140625" style="32"/>
    <col min="18" max="18" width="12" style="32" customWidth="1"/>
    <col min="19" max="20" width="10.85546875" style="32" customWidth="1"/>
    <col min="21" max="21" width="9.140625" style="32"/>
    <col min="22" max="22" width="13.85546875" style="32" customWidth="1"/>
    <col min="23" max="23" width="9.140625" style="32"/>
    <col min="24" max="24" width="10.140625" style="32" customWidth="1"/>
    <col min="25" max="25" width="9.7109375" style="32" customWidth="1"/>
    <col min="26" max="26" width="10.140625" style="32" customWidth="1"/>
    <col min="27" max="27" width="9.140625" style="32"/>
    <col min="28" max="28" width="12" style="32" customWidth="1"/>
    <col min="29" max="30" width="10.85546875" style="32" customWidth="1"/>
    <col min="31" max="31" width="9.140625" style="32"/>
    <col min="32" max="32" width="13.85546875" style="32" customWidth="1"/>
    <col min="33" max="33" width="9.140625" style="32"/>
    <col min="34" max="34" width="10.140625" style="32" customWidth="1"/>
    <col min="35" max="35" width="9.7109375" style="32" customWidth="1"/>
    <col min="36" max="36" width="10.140625" style="32" customWidth="1"/>
    <col min="37" max="37" width="9.140625" style="32"/>
    <col min="38" max="38" width="12" style="32" customWidth="1"/>
    <col min="39" max="40" width="10.85546875" style="32" customWidth="1"/>
    <col min="41" max="41" width="9.140625" style="32"/>
    <col min="42" max="42" width="13.85546875" style="32" customWidth="1"/>
    <col min="43" max="16384" width="9.140625" style="32"/>
  </cols>
  <sheetData>
    <row r="1" spans="1:44" x14ac:dyDescent="0.25">
      <c r="B1" s="115" t="s">
        <v>138</v>
      </c>
      <c r="C1" s="42"/>
      <c r="D1" s="43"/>
      <c r="E1" s="42"/>
      <c r="F1" s="46"/>
      <c r="G1" s="42"/>
      <c r="H1" s="42"/>
      <c r="I1" s="42"/>
      <c r="J1" s="42"/>
      <c r="K1" s="42"/>
      <c r="L1" s="42"/>
      <c r="O1" s="44" t="s">
        <v>124</v>
      </c>
    </row>
    <row r="2" spans="1:44" x14ac:dyDescent="0.25">
      <c r="A2" s="44"/>
    </row>
    <row r="3" spans="1:44" ht="15.75" thickBot="1" x14ac:dyDescent="0.3">
      <c r="B3" s="110"/>
      <c r="C3" s="137" t="s">
        <v>132</v>
      </c>
      <c r="D3" s="137"/>
      <c r="E3" s="137"/>
      <c r="F3" s="137"/>
      <c r="G3" s="137"/>
      <c r="H3" s="137"/>
      <c r="I3" s="137"/>
      <c r="J3" s="137"/>
      <c r="K3" s="137"/>
      <c r="L3" s="137"/>
      <c r="M3" s="132" t="s">
        <v>133</v>
      </c>
      <c r="N3" s="133"/>
      <c r="O3" s="133"/>
      <c r="P3" s="133"/>
      <c r="Q3" s="133"/>
      <c r="R3" s="133"/>
      <c r="S3" s="133"/>
      <c r="T3" s="133"/>
      <c r="U3" s="133"/>
      <c r="V3" s="134"/>
      <c r="W3" s="132" t="s">
        <v>134</v>
      </c>
      <c r="X3" s="133"/>
      <c r="Y3" s="133"/>
      <c r="Z3" s="133"/>
      <c r="AA3" s="133"/>
      <c r="AB3" s="133"/>
      <c r="AC3" s="133"/>
      <c r="AD3" s="133"/>
      <c r="AE3" s="133"/>
      <c r="AF3" s="134"/>
      <c r="AG3" s="132" t="s">
        <v>139</v>
      </c>
      <c r="AH3" s="133"/>
      <c r="AI3" s="133"/>
      <c r="AJ3" s="133"/>
      <c r="AK3" s="133"/>
      <c r="AL3" s="133"/>
      <c r="AM3" s="133"/>
      <c r="AN3" s="133"/>
      <c r="AO3" s="133"/>
      <c r="AP3" s="133"/>
    </row>
    <row r="4" spans="1:44" ht="34.5" thickBot="1" x14ac:dyDescent="0.3">
      <c r="A4" s="42"/>
      <c r="B4" s="131" t="s">
        <v>29</v>
      </c>
      <c r="C4" s="135" t="s">
        <v>2</v>
      </c>
      <c r="D4" s="45" t="s">
        <v>47</v>
      </c>
      <c r="E4" s="45" t="s">
        <v>62</v>
      </c>
      <c r="F4" s="45" t="s">
        <v>48</v>
      </c>
      <c r="G4" s="45" t="s">
        <v>60</v>
      </c>
      <c r="H4" s="45" t="s">
        <v>23</v>
      </c>
      <c r="I4" s="45" t="s">
        <v>24</v>
      </c>
      <c r="J4" s="45" t="s">
        <v>61</v>
      </c>
      <c r="K4" s="45" t="s">
        <v>45</v>
      </c>
      <c r="L4" s="102" t="s">
        <v>46</v>
      </c>
      <c r="M4" s="135" t="s">
        <v>2</v>
      </c>
      <c r="N4" s="45" t="s">
        <v>47</v>
      </c>
      <c r="O4" s="45" t="s">
        <v>62</v>
      </c>
      <c r="P4" s="45" t="s">
        <v>48</v>
      </c>
      <c r="Q4" s="45" t="s">
        <v>60</v>
      </c>
      <c r="R4" s="45" t="s">
        <v>23</v>
      </c>
      <c r="S4" s="45" t="s">
        <v>24</v>
      </c>
      <c r="T4" s="45" t="s">
        <v>61</v>
      </c>
      <c r="U4" s="45" t="s">
        <v>45</v>
      </c>
      <c r="V4" s="102" t="s">
        <v>46</v>
      </c>
      <c r="W4" s="135" t="s">
        <v>2</v>
      </c>
      <c r="X4" s="45" t="s">
        <v>47</v>
      </c>
      <c r="Y4" s="45" t="s">
        <v>62</v>
      </c>
      <c r="Z4" s="45" t="s">
        <v>48</v>
      </c>
      <c r="AA4" s="45" t="s">
        <v>60</v>
      </c>
      <c r="AB4" s="45" t="s">
        <v>23</v>
      </c>
      <c r="AC4" s="45" t="s">
        <v>24</v>
      </c>
      <c r="AD4" s="45" t="s">
        <v>61</v>
      </c>
      <c r="AE4" s="45" t="s">
        <v>45</v>
      </c>
      <c r="AF4" s="102" t="s">
        <v>46</v>
      </c>
      <c r="AG4" s="135" t="s">
        <v>2</v>
      </c>
      <c r="AH4" s="45" t="s">
        <v>47</v>
      </c>
      <c r="AI4" s="45" t="s">
        <v>62</v>
      </c>
      <c r="AJ4" s="45" t="s">
        <v>48</v>
      </c>
      <c r="AK4" s="45" t="s">
        <v>60</v>
      </c>
      <c r="AL4" s="45" t="s">
        <v>23</v>
      </c>
      <c r="AM4" s="45" t="s">
        <v>24</v>
      </c>
      <c r="AN4" s="45" t="s">
        <v>61</v>
      </c>
      <c r="AO4" s="45" t="s">
        <v>45</v>
      </c>
      <c r="AP4" s="102" t="s">
        <v>46</v>
      </c>
    </row>
    <row r="5" spans="1:44" ht="15.75" thickBot="1" x14ac:dyDescent="0.3">
      <c r="A5" s="36"/>
      <c r="B5" s="130"/>
      <c r="C5" s="136"/>
      <c r="D5" s="45" t="s">
        <v>49</v>
      </c>
      <c r="E5" s="45" t="s">
        <v>55</v>
      </c>
      <c r="F5" s="45" t="s">
        <v>56</v>
      </c>
      <c r="G5" s="45" t="s">
        <v>50</v>
      </c>
      <c r="H5" s="45" t="s">
        <v>51</v>
      </c>
      <c r="I5" s="45" t="s">
        <v>52</v>
      </c>
      <c r="J5" s="45" t="s">
        <v>53</v>
      </c>
      <c r="K5" s="45" t="s">
        <v>54</v>
      </c>
      <c r="L5" s="102" t="s">
        <v>57</v>
      </c>
      <c r="M5" s="136"/>
      <c r="N5" s="45" t="s">
        <v>49</v>
      </c>
      <c r="O5" s="45" t="s">
        <v>55</v>
      </c>
      <c r="P5" s="45" t="s">
        <v>56</v>
      </c>
      <c r="Q5" s="45" t="s">
        <v>50</v>
      </c>
      <c r="R5" s="45" t="s">
        <v>51</v>
      </c>
      <c r="S5" s="45" t="s">
        <v>52</v>
      </c>
      <c r="T5" s="45" t="s">
        <v>53</v>
      </c>
      <c r="U5" s="45" t="s">
        <v>54</v>
      </c>
      <c r="V5" s="102" t="s">
        <v>57</v>
      </c>
      <c r="W5" s="136"/>
      <c r="X5" s="45" t="s">
        <v>49</v>
      </c>
      <c r="Y5" s="45" t="s">
        <v>55</v>
      </c>
      <c r="Z5" s="45" t="s">
        <v>56</v>
      </c>
      <c r="AA5" s="45" t="s">
        <v>50</v>
      </c>
      <c r="AB5" s="45" t="s">
        <v>51</v>
      </c>
      <c r="AC5" s="45" t="s">
        <v>52</v>
      </c>
      <c r="AD5" s="45" t="s">
        <v>53</v>
      </c>
      <c r="AE5" s="45" t="s">
        <v>54</v>
      </c>
      <c r="AF5" s="102" t="s">
        <v>57</v>
      </c>
      <c r="AG5" s="136"/>
      <c r="AH5" s="45" t="s">
        <v>49</v>
      </c>
      <c r="AI5" s="45" t="s">
        <v>55</v>
      </c>
      <c r="AJ5" s="45" t="s">
        <v>56</v>
      </c>
      <c r="AK5" s="45" t="s">
        <v>50</v>
      </c>
      <c r="AL5" s="45" t="s">
        <v>51</v>
      </c>
      <c r="AM5" s="45" t="s">
        <v>52</v>
      </c>
      <c r="AN5" s="45" t="s">
        <v>53</v>
      </c>
      <c r="AO5" s="45" t="s">
        <v>54</v>
      </c>
      <c r="AP5" s="102" t="s">
        <v>57</v>
      </c>
      <c r="AR5" s="42"/>
    </row>
    <row r="6" spans="1:44" x14ac:dyDescent="0.25">
      <c r="A6" s="36"/>
      <c r="B6" s="130"/>
      <c r="C6" s="107" t="s">
        <v>127</v>
      </c>
      <c r="D6" s="107" t="s">
        <v>127</v>
      </c>
      <c r="E6" s="107" t="s">
        <v>127</v>
      </c>
      <c r="F6" s="107" t="s">
        <v>127</v>
      </c>
      <c r="G6" s="107" t="s">
        <v>127</v>
      </c>
      <c r="H6" s="107" t="s">
        <v>127</v>
      </c>
      <c r="I6" s="107" t="s">
        <v>127</v>
      </c>
      <c r="J6" s="107" t="s">
        <v>127</v>
      </c>
      <c r="K6" s="107" t="s">
        <v>127</v>
      </c>
      <c r="L6" s="107" t="s">
        <v>127</v>
      </c>
      <c r="M6" s="107" t="s">
        <v>127</v>
      </c>
      <c r="N6" s="107" t="s">
        <v>127</v>
      </c>
      <c r="O6" s="107" t="s">
        <v>127</v>
      </c>
      <c r="P6" s="107" t="s">
        <v>127</v>
      </c>
      <c r="Q6" s="107" t="s">
        <v>127</v>
      </c>
      <c r="R6" s="107" t="s">
        <v>127</v>
      </c>
      <c r="S6" s="107" t="s">
        <v>127</v>
      </c>
      <c r="T6" s="107" t="s">
        <v>127</v>
      </c>
      <c r="U6" s="107" t="s">
        <v>127</v>
      </c>
      <c r="V6" s="107" t="s">
        <v>127</v>
      </c>
      <c r="W6" s="107" t="s">
        <v>128</v>
      </c>
      <c r="X6" s="107" t="s">
        <v>128</v>
      </c>
      <c r="Y6" s="107" t="s">
        <v>128</v>
      </c>
      <c r="Z6" s="107" t="s">
        <v>128</v>
      </c>
      <c r="AA6" s="107" t="s">
        <v>128</v>
      </c>
      <c r="AB6" s="107" t="s">
        <v>128</v>
      </c>
      <c r="AC6" s="107" t="s">
        <v>128</v>
      </c>
      <c r="AD6" s="107" t="s">
        <v>128</v>
      </c>
      <c r="AE6" s="107" t="s">
        <v>128</v>
      </c>
      <c r="AF6" s="107" t="s">
        <v>128</v>
      </c>
      <c r="AG6" s="107" t="s">
        <v>128</v>
      </c>
      <c r="AH6" s="107" t="s">
        <v>128</v>
      </c>
      <c r="AI6" s="107" t="s">
        <v>128</v>
      </c>
      <c r="AJ6" s="107" t="s">
        <v>128</v>
      </c>
      <c r="AK6" s="107" t="s">
        <v>128</v>
      </c>
      <c r="AL6" s="107" t="s">
        <v>128</v>
      </c>
      <c r="AM6" s="107" t="s">
        <v>128</v>
      </c>
      <c r="AN6" s="107" t="s">
        <v>128</v>
      </c>
      <c r="AO6" s="107" t="s">
        <v>128</v>
      </c>
      <c r="AP6" s="107" t="s">
        <v>128</v>
      </c>
      <c r="AR6" s="42"/>
    </row>
    <row r="7" spans="1:44" x14ac:dyDescent="0.25">
      <c r="A7" s="39" t="s">
        <v>122</v>
      </c>
      <c r="B7" s="111">
        <v>201801</v>
      </c>
      <c r="C7" s="35">
        <v>339686</v>
      </c>
      <c r="D7" s="35">
        <v>12371</v>
      </c>
      <c r="E7" s="35">
        <v>38150</v>
      </c>
      <c r="F7" s="35">
        <v>52108</v>
      </c>
      <c r="G7" s="35">
        <v>86414</v>
      </c>
      <c r="H7" s="35">
        <v>16318</v>
      </c>
      <c r="I7" s="35">
        <v>33217</v>
      </c>
      <c r="J7" s="35">
        <v>9330</v>
      </c>
      <c r="K7" s="35">
        <v>5612</v>
      </c>
      <c r="L7" s="35">
        <v>86166</v>
      </c>
      <c r="M7" s="35">
        <v>4109</v>
      </c>
      <c r="N7" s="35">
        <v>121</v>
      </c>
      <c r="O7" s="35">
        <v>333</v>
      </c>
      <c r="P7" s="35">
        <v>875</v>
      </c>
      <c r="Q7" s="35">
        <v>816</v>
      </c>
      <c r="R7" s="35">
        <v>150</v>
      </c>
      <c r="S7" s="35">
        <v>460</v>
      </c>
      <c r="T7" s="35">
        <v>180</v>
      </c>
      <c r="U7" s="35">
        <v>66</v>
      </c>
      <c r="V7" s="35">
        <v>1108</v>
      </c>
      <c r="W7" s="37">
        <v>1.2096465559369536E-2</v>
      </c>
      <c r="X7" s="37">
        <v>9.7809392935090129E-3</v>
      </c>
      <c r="Y7" s="37">
        <v>8.7287024901703796E-3</v>
      </c>
      <c r="Z7" s="37">
        <v>1.6792047286405157E-2</v>
      </c>
      <c r="AA7" s="37">
        <v>9.4429143425833785E-3</v>
      </c>
      <c r="AB7" s="37">
        <v>9.1923029783061647E-3</v>
      </c>
      <c r="AC7" s="37">
        <v>1.3848330674052443E-2</v>
      </c>
      <c r="AD7" s="37">
        <v>1.9292604501607719E-2</v>
      </c>
      <c r="AE7" s="37">
        <v>1.1760513186029936E-2</v>
      </c>
      <c r="AF7" s="37">
        <v>1.2858900262284428E-2</v>
      </c>
      <c r="AG7"/>
      <c r="AH7"/>
      <c r="AI7"/>
      <c r="AJ7"/>
      <c r="AK7"/>
      <c r="AL7"/>
      <c r="AM7"/>
      <c r="AN7"/>
      <c r="AO7"/>
      <c r="AP7"/>
    </row>
    <row r="8" spans="1:44" x14ac:dyDescent="0.25">
      <c r="A8" s="39" t="s">
        <v>122</v>
      </c>
      <c r="B8" s="111">
        <v>201802</v>
      </c>
      <c r="C8" s="35">
        <v>341939</v>
      </c>
      <c r="D8" s="35">
        <v>12359</v>
      </c>
      <c r="E8" s="35">
        <v>38235</v>
      </c>
      <c r="F8" s="35">
        <v>52712</v>
      </c>
      <c r="G8" s="35">
        <v>86783</v>
      </c>
      <c r="H8" s="35">
        <v>16401</v>
      </c>
      <c r="I8" s="35">
        <v>33422</v>
      </c>
      <c r="J8" s="35">
        <v>9423</v>
      </c>
      <c r="K8" s="35">
        <v>5638</v>
      </c>
      <c r="L8" s="35">
        <v>86966</v>
      </c>
      <c r="M8" s="35">
        <v>3252</v>
      </c>
      <c r="N8" s="35">
        <v>90</v>
      </c>
      <c r="O8" s="35">
        <v>225</v>
      </c>
      <c r="P8" s="35">
        <v>700</v>
      </c>
      <c r="Q8" s="35">
        <v>616</v>
      </c>
      <c r="R8" s="35">
        <v>141</v>
      </c>
      <c r="S8" s="35">
        <v>336</v>
      </c>
      <c r="T8" s="35">
        <v>163</v>
      </c>
      <c r="U8" s="35">
        <v>52</v>
      </c>
      <c r="V8" s="35">
        <v>929</v>
      </c>
      <c r="W8" s="37">
        <v>9.5104682414114804E-3</v>
      </c>
      <c r="X8" s="37">
        <v>7.282142568168946E-3</v>
      </c>
      <c r="Y8" s="37">
        <v>5.8846606512357787E-3</v>
      </c>
      <c r="Z8" s="37">
        <v>1.3279708605251177E-2</v>
      </c>
      <c r="AA8" s="37">
        <v>7.098164387034327E-3</v>
      </c>
      <c r="AB8" s="37">
        <v>8.5970367660508501E-3</v>
      </c>
      <c r="AC8" s="37">
        <v>1.005325833283466E-2</v>
      </c>
      <c r="AD8" s="37">
        <v>1.7298100392656265E-2</v>
      </c>
      <c r="AE8" s="37">
        <v>9.223128769067045E-3</v>
      </c>
      <c r="AF8" s="37">
        <v>1.0682335625416829E-2</v>
      </c>
      <c r="AG8"/>
      <c r="AH8"/>
      <c r="AI8"/>
      <c r="AJ8"/>
      <c r="AK8"/>
      <c r="AL8"/>
      <c r="AM8"/>
      <c r="AN8"/>
      <c r="AO8"/>
      <c r="AP8"/>
    </row>
    <row r="9" spans="1:44" x14ac:dyDescent="0.25">
      <c r="A9" s="39" t="s">
        <v>122</v>
      </c>
      <c r="B9" s="111">
        <v>201803</v>
      </c>
      <c r="C9" s="35">
        <v>345458</v>
      </c>
      <c r="D9" s="35">
        <v>12486</v>
      </c>
      <c r="E9" s="35">
        <v>38379</v>
      </c>
      <c r="F9" s="35">
        <v>53480</v>
      </c>
      <c r="G9" s="35">
        <v>87188</v>
      </c>
      <c r="H9" s="35">
        <v>16547</v>
      </c>
      <c r="I9" s="35">
        <v>33883</v>
      </c>
      <c r="J9" s="35">
        <v>9576</v>
      </c>
      <c r="K9" s="35">
        <v>5721</v>
      </c>
      <c r="L9" s="35">
        <v>88198</v>
      </c>
      <c r="M9" s="35">
        <v>3545</v>
      </c>
      <c r="N9" s="35">
        <v>104</v>
      </c>
      <c r="O9" s="35">
        <v>208</v>
      </c>
      <c r="P9" s="35">
        <v>723</v>
      </c>
      <c r="Q9" s="35">
        <v>681</v>
      </c>
      <c r="R9" s="35">
        <v>156</v>
      </c>
      <c r="S9" s="35">
        <v>467</v>
      </c>
      <c r="T9" s="35">
        <v>149</v>
      </c>
      <c r="U9" s="35">
        <v>47</v>
      </c>
      <c r="V9" s="35">
        <v>1010</v>
      </c>
      <c r="W9" s="37">
        <v>1.0261739487868279E-2</v>
      </c>
      <c r="X9" s="37">
        <v>8.3293288483101066E-3</v>
      </c>
      <c r="Y9" s="37">
        <v>5.419630527111181E-3</v>
      </c>
      <c r="Z9" s="37">
        <v>1.3519072550486164E-2</v>
      </c>
      <c r="AA9" s="37">
        <v>7.8107078955819611E-3</v>
      </c>
      <c r="AB9" s="37">
        <v>9.4276908200882342E-3</v>
      </c>
      <c r="AC9" s="37">
        <v>1.3782722899389074E-2</v>
      </c>
      <c r="AD9" s="37">
        <v>1.5559732664995822E-2</v>
      </c>
      <c r="AE9" s="37">
        <v>8.2153469673134066E-3</v>
      </c>
      <c r="AF9" s="37">
        <v>1.1451506836889726E-2</v>
      </c>
      <c r="AG9"/>
      <c r="AH9"/>
      <c r="AI9"/>
      <c r="AJ9"/>
      <c r="AK9"/>
      <c r="AL9"/>
      <c r="AM9"/>
      <c r="AN9"/>
      <c r="AO9"/>
      <c r="AP9"/>
    </row>
    <row r="10" spans="1:44" x14ac:dyDescent="0.25">
      <c r="A10" s="39" t="s">
        <v>122</v>
      </c>
      <c r="B10" s="111">
        <v>201804</v>
      </c>
      <c r="C10" s="35">
        <v>345676</v>
      </c>
      <c r="D10" s="35">
        <v>12466</v>
      </c>
      <c r="E10" s="35">
        <v>38319</v>
      </c>
      <c r="F10" s="35">
        <v>53657</v>
      </c>
      <c r="G10" s="35">
        <v>87067</v>
      </c>
      <c r="H10" s="35">
        <v>16576</v>
      </c>
      <c r="I10" s="35">
        <v>33974</v>
      </c>
      <c r="J10" s="35">
        <v>9610</v>
      </c>
      <c r="K10" s="35">
        <v>5701</v>
      </c>
      <c r="L10" s="35">
        <v>88306</v>
      </c>
      <c r="M10" s="35">
        <v>3179</v>
      </c>
      <c r="N10" s="35">
        <v>93</v>
      </c>
      <c r="O10" s="35">
        <v>217</v>
      </c>
      <c r="P10" s="35">
        <v>625</v>
      </c>
      <c r="Q10" s="35">
        <v>607</v>
      </c>
      <c r="R10" s="35">
        <v>115</v>
      </c>
      <c r="S10" s="35">
        <v>408</v>
      </c>
      <c r="T10" s="35">
        <v>131</v>
      </c>
      <c r="U10" s="35">
        <v>46</v>
      </c>
      <c r="V10" s="35">
        <v>937</v>
      </c>
      <c r="W10" s="37">
        <v>9.1964729978361234E-3</v>
      </c>
      <c r="X10" s="37">
        <v>7.4602919942242897E-3</v>
      </c>
      <c r="Y10" s="37">
        <v>5.6629870299329315E-3</v>
      </c>
      <c r="Z10" s="37">
        <v>1.1648060830832883E-2</v>
      </c>
      <c r="AA10" s="37">
        <v>6.9716425281679626E-3</v>
      </c>
      <c r="AB10" s="37">
        <v>6.9377413127413128E-3</v>
      </c>
      <c r="AC10" s="37">
        <v>1.2009183493259551E-2</v>
      </c>
      <c r="AD10" s="37">
        <v>1.3631633714880333E-2</v>
      </c>
      <c r="AE10" s="37">
        <v>8.0687598666900548E-3</v>
      </c>
      <c r="AF10" s="37">
        <v>1.0610830521142391E-2</v>
      </c>
      <c r="AG10"/>
      <c r="AH10"/>
      <c r="AI10"/>
      <c r="AJ10"/>
      <c r="AK10"/>
      <c r="AL10"/>
      <c r="AM10"/>
      <c r="AN10"/>
      <c r="AO10"/>
      <c r="AP10"/>
    </row>
    <row r="11" spans="1:44" x14ac:dyDescent="0.25">
      <c r="A11" s="39" t="s">
        <v>122</v>
      </c>
      <c r="B11" s="111">
        <v>201805</v>
      </c>
      <c r="C11" s="35">
        <v>347910</v>
      </c>
      <c r="D11" s="35">
        <v>12610</v>
      </c>
      <c r="E11" s="35">
        <v>38425</v>
      </c>
      <c r="F11" s="35">
        <v>54069</v>
      </c>
      <c r="G11" s="35">
        <v>87328</v>
      </c>
      <c r="H11" s="35">
        <v>16684</v>
      </c>
      <c r="I11" s="35">
        <v>34313</v>
      </c>
      <c r="J11" s="35">
        <v>9694</v>
      </c>
      <c r="K11" s="35">
        <v>5700</v>
      </c>
      <c r="L11" s="35">
        <v>89087</v>
      </c>
      <c r="M11" s="35">
        <v>3237</v>
      </c>
      <c r="N11" s="35">
        <v>94</v>
      </c>
      <c r="O11" s="35">
        <v>197</v>
      </c>
      <c r="P11" s="35">
        <v>649</v>
      </c>
      <c r="Q11" s="35">
        <v>592</v>
      </c>
      <c r="R11" s="35">
        <v>149</v>
      </c>
      <c r="S11" s="35">
        <v>424</v>
      </c>
      <c r="T11" s="35">
        <v>142</v>
      </c>
      <c r="U11" s="35">
        <v>36</v>
      </c>
      <c r="V11" s="35">
        <v>954</v>
      </c>
      <c r="W11" s="37">
        <v>9.304130378546176E-3</v>
      </c>
      <c r="X11" s="37">
        <v>7.4544012688342589E-3</v>
      </c>
      <c r="Y11" s="37">
        <v>5.126870527000651E-3</v>
      </c>
      <c r="Z11" s="37">
        <v>1.2003181120420203E-2</v>
      </c>
      <c r="AA11" s="37">
        <v>6.7790399413704657E-3</v>
      </c>
      <c r="AB11" s="37">
        <v>8.9307120594581627E-3</v>
      </c>
      <c r="AC11" s="37">
        <v>1.2356832687319675E-2</v>
      </c>
      <c r="AD11" s="37">
        <v>1.4648236022281824E-2</v>
      </c>
      <c r="AE11" s="37">
        <v>6.3157894736842104E-3</v>
      </c>
      <c r="AF11" s="37">
        <v>1.0708633133902815E-2</v>
      </c>
      <c r="AG11"/>
      <c r="AH11"/>
      <c r="AI11"/>
      <c r="AJ11"/>
      <c r="AK11"/>
      <c r="AL11"/>
      <c r="AM11"/>
      <c r="AN11"/>
      <c r="AO11"/>
      <c r="AP11"/>
      <c r="AR11" s="38"/>
    </row>
    <row r="12" spans="1:44" x14ac:dyDescent="0.25">
      <c r="A12" s="39" t="s">
        <v>122</v>
      </c>
      <c r="B12" s="111">
        <v>201806</v>
      </c>
      <c r="C12" s="35">
        <v>350246</v>
      </c>
      <c r="D12" s="35">
        <v>12771</v>
      </c>
      <c r="E12" s="35">
        <v>38478</v>
      </c>
      <c r="F12" s="35">
        <v>54563</v>
      </c>
      <c r="G12" s="35">
        <v>87598</v>
      </c>
      <c r="H12" s="35">
        <v>16774</v>
      </c>
      <c r="I12" s="35">
        <v>34634</v>
      </c>
      <c r="J12" s="35">
        <v>9805</v>
      </c>
      <c r="K12" s="35">
        <v>5769</v>
      </c>
      <c r="L12" s="35">
        <v>89854</v>
      </c>
      <c r="M12" s="35">
        <v>3128</v>
      </c>
      <c r="N12" s="35">
        <v>101</v>
      </c>
      <c r="O12" s="35">
        <v>189</v>
      </c>
      <c r="P12" s="35">
        <v>652</v>
      </c>
      <c r="Q12" s="35">
        <v>549</v>
      </c>
      <c r="R12" s="35">
        <v>144</v>
      </c>
      <c r="S12" s="35">
        <v>419</v>
      </c>
      <c r="T12" s="35">
        <v>137</v>
      </c>
      <c r="U12" s="35">
        <v>38</v>
      </c>
      <c r="V12" s="35">
        <v>899</v>
      </c>
      <c r="W12" s="37">
        <v>8.9308657343695579E-3</v>
      </c>
      <c r="X12" s="37">
        <v>7.9085427922637227E-3</v>
      </c>
      <c r="Y12" s="37">
        <v>4.91189770778107E-3</v>
      </c>
      <c r="Z12" s="37">
        <v>1.1949489580851493E-2</v>
      </c>
      <c r="AA12" s="37">
        <v>6.2672663759446561E-3</v>
      </c>
      <c r="AB12" s="37">
        <v>8.5847144390127587E-3</v>
      </c>
      <c r="AC12" s="37">
        <v>1.2097938441993417E-2</v>
      </c>
      <c r="AD12" s="37">
        <v>1.3972463029066802E-2</v>
      </c>
      <c r="AE12" s="37">
        <v>6.5869301438724213E-3</v>
      </c>
      <c r="AF12" s="37">
        <v>1.0005119415941417E-2</v>
      </c>
      <c r="AG12"/>
      <c r="AH12"/>
      <c r="AI12"/>
      <c r="AJ12"/>
      <c r="AK12"/>
      <c r="AL12"/>
      <c r="AM12"/>
      <c r="AN12"/>
      <c r="AO12"/>
      <c r="AP12"/>
    </row>
    <row r="13" spans="1:44" x14ac:dyDescent="0.25">
      <c r="A13" s="39" t="s">
        <v>122</v>
      </c>
      <c r="B13" s="111">
        <v>201807</v>
      </c>
      <c r="C13" s="35">
        <v>351235</v>
      </c>
      <c r="D13" s="35">
        <v>12815</v>
      </c>
      <c r="E13" s="35">
        <v>38519</v>
      </c>
      <c r="F13" s="35">
        <v>54968</v>
      </c>
      <c r="G13" s="35">
        <v>87472</v>
      </c>
      <c r="H13" s="35">
        <v>16873</v>
      </c>
      <c r="I13" s="35">
        <v>34832</v>
      </c>
      <c r="J13" s="35">
        <v>9832</v>
      </c>
      <c r="K13" s="35">
        <v>5744</v>
      </c>
      <c r="L13" s="35">
        <v>90180</v>
      </c>
      <c r="M13" s="35">
        <v>3252</v>
      </c>
      <c r="N13" s="35">
        <v>122</v>
      </c>
      <c r="O13" s="35">
        <v>192</v>
      </c>
      <c r="P13" s="35">
        <v>655</v>
      </c>
      <c r="Q13" s="35">
        <v>558</v>
      </c>
      <c r="R13" s="35">
        <v>192</v>
      </c>
      <c r="S13" s="35">
        <v>415</v>
      </c>
      <c r="T13" s="35">
        <v>131</v>
      </c>
      <c r="U13" s="35">
        <v>31</v>
      </c>
      <c r="V13" s="35">
        <v>956</v>
      </c>
      <c r="W13" s="37">
        <v>9.2587583811408313E-3</v>
      </c>
      <c r="X13" s="37">
        <v>9.5200936402653133E-3</v>
      </c>
      <c r="Y13" s="37">
        <v>4.9845530777019136E-3</v>
      </c>
      <c r="Z13" s="37">
        <v>1.1916023868432542E-2</v>
      </c>
      <c r="AA13" s="37">
        <v>6.3791841960856048E-3</v>
      </c>
      <c r="AB13" s="37">
        <v>1.1379126414982517E-2</v>
      </c>
      <c r="AC13" s="37">
        <v>1.1914331649058337E-2</v>
      </c>
      <c r="AD13" s="37">
        <v>1.3323840520748576E-2</v>
      </c>
      <c r="AE13" s="37">
        <v>5.3969359331476324E-3</v>
      </c>
      <c r="AF13" s="37">
        <v>1.0601020181858505E-2</v>
      </c>
      <c r="AG13"/>
      <c r="AH13"/>
      <c r="AI13"/>
      <c r="AJ13"/>
      <c r="AK13"/>
      <c r="AL13"/>
      <c r="AM13"/>
      <c r="AN13"/>
      <c r="AO13"/>
      <c r="AP13"/>
    </row>
    <row r="14" spans="1:44" x14ac:dyDescent="0.25">
      <c r="A14" s="39" t="s">
        <v>122</v>
      </c>
      <c r="B14" s="111">
        <v>201808</v>
      </c>
      <c r="C14" s="35">
        <v>349492</v>
      </c>
      <c r="D14" s="35">
        <v>12803</v>
      </c>
      <c r="E14" s="35">
        <v>38342</v>
      </c>
      <c r="F14" s="35">
        <v>54765</v>
      </c>
      <c r="G14" s="35">
        <v>86982</v>
      </c>
      <c r="H14" s="35">
        <v>16885</v>
      </c>
      <c r="I14" s="35">
        <v>34856</v>
      </c>
      <c r="J14" s="35">
        <v>9794</v>
      </c>
      <c r="K14" s="35">
        <v>5702</v>
      </c>
      <c r="L14" s="35">
        <v>89363</v>
      </c>
      <c r="M14" s="35">
        <v>2504</v>
      </c>
      <c r="N14" s="35">
        <v>83</v>
      </c>
      <c r="O14" s="35">
        <v>136</v>
      </c>
      <c r="P14" s="35">
        <v>511</v>
      </c>
      <c r="Q14" s="35">
        <v>428</v>
      </c>
      <c r="R14" s="35">
        <v>153</v>
      </c>
      <c r="S14" s="35">
        <v>333</v>
      </c>
      <c r="T14" s="35">
        <v>118</v>
      </c>
      <c r="U14" s="35">
        <v>38</v>
      </c>
      <c r="V14" s="35">
        <v>704</v>
      </c>
      <c r="W14" s="37">
        <v>7.1646847424261502E-3</v>
      </c>
      <c r="X14" s="37">
        <v>6.4828555807232681E-3</v>
      </c>
      <c r="Y14" s="37">
        <v>3.547024151061499E-3</v>
      </c>
      <c r="Z14" s="37">
        <v>9.3307769560850903E-3</v>
      </c>
      <c r="AA14" s="37">
        <v>4.9205582764250072E-3</v>
      </c>
      <c r="AB14" s="37">
        <v>9.0612970091797449E-3</v>
      </c>
      <c r="AC14" s="37">
        <v>9.5535919210465916E-3</v>
      </c>
      <c r="AD14" s="37">
        <v>1.2048192771084338E-2</v>
      </c>
      <c r="AE14" s="37">
        <v>6.6643283058575942E-3</v>
      </c>
      <c r="AF14" s="37">
        <v>7.8779808198023785E-3</v>
      </c>
      <c r="AG14"/>
      <c r="AH14"/>
      <c r="AI14"/>
      <c r="AJ14"/>
      <c r="AK14"/>
      <c r="AL14"/>
      <c r="AM14"/>
      <c r="AN14"/>
      <c r="AO14"/>
      <c r="AP14"/>
    </row>
    <row r="15" spans="1:44" x14ac:dyDescent="0.25">
      <c r="A15" s="39" t="s">
        <v>122</v>
      </c>
      <c r="B15" s="111">
        <v>201809</v>
      </c>
      <c r="C15" s="35">
        <v>352962</v>
      </c>
      <c r="D15" s="35">
        <v>12891</v>
      </c>
      <c r="E15" s="35">
        <v>38523</v>
      </c>
      <c r="F15" s="35">
        <v>55519</v>
      </c>
      <c r="G15" s="35">
        <v>87516</v>
      </c>
      <c r="H15" s="35">
        <v>17038</v>
      </c>
      <c r="I15" s="35">
        <v>35113</v>
      </c>
      <c r="J15" s="35">
        <v>9929</v>
      </c>
      <c r="K15" s="35">
        <v>5784</v>
      </c>
      <c r="L15" s="35">
        <v>90649</v>
      </c>
      <c r="M15" s="35">
        <v>2888</v>
      </c>
      <c r="N15" s="35">
        <v>109</v>
      </c>
      <c r="O15" s="35">
        <v>187</v>
      </c>
      <c r="P15" s="35">
        <v>606</v>
      </c>
      <c r="Q15" s="35">
        <v>513</v>
      </c>
      <c r="R15" s="35">
        <v>154</v>
      </c>
      <c r="S15" s="35">
        <v>348</v>
      </c>
      <c r="T15" s="35">
        <v>135</v>
      </c>
      <c r="U15" s="35">
        <v>32</v>
      </c>
      <c r="V15" s="35">
        <v>804</v>
      </c>
      <c r="W15" s="37">
        <v>8.1821839178155154E-3</v>
      </c>
      <c r="X15" s="37">
        <v>8.4555115972383826E-3</v>
      </c>
      <c r="Y15" s="37">
        <v>4.8542429198141371E-3</v>
      </c>
      <c r="Z15" s="37">
        <v>1.0915182189880942E-2</v>
      </c>
      <c r="AA15" s="37">
        <v>5.8617852735499791E-3</v>
      </c>
      <c r="AB15" s="37">
        <v>9.0386195562859491E-3</v>
      </c>
      <c r="AC15" s="37">
        <v>9.9108592259277185E-3</v>
      </c>
      <c r="AD15" s="37">
        <v>1.3596535401349582E-2</v>
      </c>
      <c r="AE15" s="37">
        <v>5.5325034578146614E-3</v>
      </c>
      <c r="AF15" s="37">
        <v>8.8693752826837589E-3</v>
      </c>
      <c r="AG15"/>
      <c r="AH15"/>
      <c r="AI15"/>
      <c r="AJ15"/>
      <c r="AK15"/>
      <c r="AL15"/>
      <c r="AM15"/>
      <c r="AN15"/>
      <c r="AO15"/>
      <c r="AP15"/>
    </row>
    <row r="16" spans="1:44" x14ac:dyDescent="0.25">
      <c r="A16" s="39" t="s">
        <v>122</v>
      </c>
      <c r="B16" s="111">
        <v>201810</v>
      </c>
      <c r="C16" s="35">
        <v>354565</v>
      </c>
      <c r="D16" s="35">
        <v>13029</v>
      </c>
      <c r="E16" s="35">
        <v>38631</v>
      </c>
      <c r="F16" s="35">
        <v>56017</v>
      </c>
      <c r="G16" s="35">
        <v>87610</v>
      </c>
      <c r="H16" s="35">
        <v>17144</v>
      </c>
      <c r="I16" s="35">
        <v>35090</v>
      </c>
      <c r="J16" s="35">
        <v>10044</v>
      </c>
      <c r="K16" s="35">
        <v>5747</v>
      </c>
      <c r="L16" s="35">
        <v>91253</v>
      </c>
      <c r="M16" s="35">
        <v>3266</v>
      </c>
      <c r="N16" s="35">
        <v>102</v>
      </c>
      <c r="O16" s="35">
        <v>228</v>
      </c>
      <c r="P16" s="35">
        <v>686</v>
      </c>
      <c r="Q16" s="35">
        <v>567</v>
      </c>
      <c r="R16" s="35">
        <v>172</v>
      </c>
      <c r="S16" s="35">
        <v>351</v>
      </c>
      <c r="T16" s="35">
        <v>142</v>
      </c>
      <c r="U16" s="35">
        <v>42</v>
      </c>
      <c r="V16" s="35">
        <v>976</v>
      </c>
      <c r="W16" s="37">
        <v>9.2112870700717785E-3</v>
      </c>
      <c r="X16" s="37">
        <v>7.8286898457287594E-3</v>
      </c>
      <c r="Y16" s="37">
        <v>5.9019958064766634E-3</v>
      </c>
      <c r="Z16" s="37">
        <v>1.224628237856365E-2</v>
      </c>
      <c r="AA16" s="37">
        <v>6.4718639424723202E-3</v>
      </c>
      <c r="AB16" s="37">
        <v>1.0032664489034065E-2</v>
      </c>
      <c r="AC16" s="37">
        <v>1.000284981476204E-2</v>
      </c>
      <c r="AD16" s="37">
        <v>1.4137793707686181E-2</v>
      </c>
      <c r="AE16" s="37">
        <v>7.3081607795371494E-3</v>
      </c>
      <c r="AF16" s="37">
        <v>1.0695538776807338E-2</v>
      </c>
      <c r="AG16"/>
      <c r="AH16"/>
      <c r="AI16"/>
      <c r="AJ16"/>
      <c r="AK16"/>
      <c r="AL16"/>
      <c r="AM16"/>
      <c r="AN16"/>
      <c r="AO16"/>
      <c r="AP16"/>
    </row>
    <row r="17" spans="1:44" x14ac:dyDescent="0.25">
      <c r="A17" s="39" t="s">
        <v>122</v>
      </c>
      <c r="B17" s="111">
        <v>201811</v>
      </c>
      <c r="C17" s="35">
        <v>355143</v>
      </c>
      <c r="D17" s="35">
        <v>13007</v>
      </c>
      <c r="E17" s="35">
        <v>38676</v>
      </c>
      <c r="F17" s="35">
        <v>56156</v>
      </c>
      <c r="G17" s="35">
        <v>87721</v>
      </c>
      <c r="H17" s="35">
        <v>17234</v>
      </c>
      <c r="I17" s="35">
        <v>34923</v>
      </c>
      <c r="J17" s="35">
        <v>10071</v>
      </c>
      <c r="K17" s="35">
        <v>5790</v>
      </c>
      <c r="L17" s="35">
        <v>91565</v>
      </c>
      <c r="M17" s="35">
        <v>2992</v>
      </c>
      <c r="N17" s="35">
        <v>86</v>
      </c>
      <c r="O17" s="35">
        <v>199</v>
      </c>
      <c r="P17" s="35">
        <v>576</v>
      </c>
      <c r="Q17" s="35">
        <v>567</v>
      </c>
      <c r="R17" s="35">
        <v>196</v>
      </c>
      <c r="S17" s="35">
        <v>339</v>
      </c>
      <c r="T17" s="35">
        <v>121</v>
      </c>
      <c r="U17" s="35">
        <v>45</v>
      </c>
      <c r="V17" s="35">
        <v>863</v>
      </c>
      <c r="W17" s="37">
        <v>8.4247753721740249E-3</v>
      </c>
      <c r="X17" s="37">
        <v>6.6118244022449453E-3</v>
      </c>
      <c r="Y17" s="37">
        <v>5.145309752818285E-3</v>
      </c>
      <c r="Z17" s="37">
        <v>1.0257140821995869E-2</v>
      </c>
      <c r="AA17" s="37">
        <v>6.4636746047126688E-3</v>
      </c>
      <c r="AB17" s="37">
        <v>1.1372867587327376E-2</v>
      </c>
      <c r="AC17" s="37">
        <v>9.7070698393608799E-3</v>
      </c>
      <c r="AD17" s="37">
        <v>1.2014695660808261E-2</v>
      </c>
      <c r="AE17" s="37">
        <v>7.7720207253886009E-3</v>
      </c>
      <c r="AF17" s="37">
        <v>9.4249986348495605E-3</v>
      </c>
      <c r="AG17"/>
      <c r="AH17"/>
      <c r="AI17"/>
      <c r="AJ17"/>
      <c r="AK17"/>
      <c r="AL17"/>
      <c r="AM17"/>
      <c r="AN17"/>
      <c r="AO17"/>
      <c r="AP17"/>
    </row>
    <row r="18" spans="1:44" x14ac:dyDescent="0.25">
      <c r="A18" s="39" t="s">
        <v>122</v>
      </c>
      <c r="B18" s="112">
        <v>201812</v>
      </c>
      <c r="C18" s="48">
        <v>361592</v>
      </c>
      <c r="D18" s="48">
        <v>13580</v>
      </c>
      <c r="E18" s="48">
        <v>38954</v>
      </c>
      <c r="F18" s="48">
        <v>57930</v>
      </c>
      <c r="G18" s="48">
        <v>88689</v>
      </c>
      <c r="H18" s="48">
        <v>17373</v>
      </c>
      <c r="I18" s="48">
        <v>35290</v>
      </c>
      <c r="J18" s="48">
        <v>10355</v>
      </c>
      <c r="K18" s="48">
        <v>6058</v>
      </c>
      <c r="L18" s="48">
        <v>93363</v>
      </c>
      <c r="M18" s="48">
        <v>3244</v>
      </c>
      <c r="N18" s="48">
        <v>173</v>
      </c>
      <c r="O18" s="48">
        <v>184</v>
      </c>
      <c r="P18" s="48">
        <v>807</v>
      </c>
      <c r="Q18" s="48">
        <v>566</v>
      </c>
      <c r="R18" s="48">
        <v>165</v>
      </c>
      <c r="S18" s="48">
        <v>331</v>
      </c>
      <c r="T18" s="48">
        <v>132</v>
      </c>
      <c r="U18" s="48">
        <v>72</v>
      </c>
      <c r="V18" s="48">
        <v>814</v>
      </c>
      <c r="W18" s="49">
        <v>8.971437421181885E-3</v>
      </c>
      <c r="X18" s="49">
        <v>1.2739322533136966E-2</v>
      </c>
      <c r="Y18" s="49">
        <v>4.7235200492889047E-3</v>
      </c>
      <c r="Z18" s="49">
        <v>1.3930605903676851E-2</v>
      </c>
      <c r="AA18" s="49">
        <v>6.3818511878586974E-3</v>
      </c>
      <c r="AB18" s="49">
        <v>9.4974961146606796E-3</v>
      </c>
      <c r="AC18" s="49">
        <v>9.3794275998866534E-3</v>
      </c>
      <c r="AD18" s="49">
        <v>1.2747464992757121E-2</v>
      </c>
      <c r="AE18" s="49">
        <v>1.1885110597556949E-2</v>
      </c>
      <c r="AF18" s="49">
        <v>8.7186572839347502E-3</v>
      </c>
      <c r="AG18" s="50"/>
      <c r="AH18" s="50"/>
      <c r="AI18" s="50"/>
      <c r="AJ18" s="50"/>
      <c r="AK18" s="50"/>
      <c r="AL18" s="50"/>
      <c r="AM18" s="50"/>
      <c r="AN18" s="50"/>
      <c r="AO18" s="50"/>
      <c r="AP18" s="50"/>
    </row>
    <row r="19" spans="1:44" x14ac:dyDescent="0.25">
      <c r="A19" s="39" t="s">
        <v>122</v>
      </c>
      <c r="B19" s="111">
        <v>201901</v>
      </c>
      <c r="C19" s="35">
        <v>354903</v>
      </c>
      <c r="D19" s="35">
        <v>12811</v>
      </c>
      <c r="E19" s="35">
        <v>38555</v>
      </c>
      <c r="F19" s="35">
        <v>56701</v>
      </c>
      <c r="G19" s="35">
        <v>87204</v>
      </c>
      <c r="H19" s="35">
        <v>17412</v>
      </c>
      <c r="I19" s="35">
        <v>34846</v>
      </c>
      <c r="J19" s="35">
        <v>10117</v>
      </c>
      <c r="K19" s="35">
        <v>5778</v>
      </c>
      <c r="L19" s="35">
        <v>91479</v>
      </c>
      <c r="M19" s="35">
        <v>5541</v>
      </c>
      <c r="N19" s="35">
        <v>154</v>
      </c>
      <c r="O19" s="35">
        <v>423</v>
      </c>
      <c r="P19" s="35">
        <v>1210</v>
      </c>
      <c r="Q19" s="35">
        <v>1030</v>
      </c>
      <c r="R19" s="35">
        <v>282</v>
      </c>
      <c r="S19" s="35">
        <v>509</v>
      </c>
      <c r="T19" s="35">
        <v>226</v>
      </c>
      <c r="U19" s="35">
        <v>74</v>
      </c>
      <c r="V19" s="35">
        <v>1633</v>
      </c>
      <c r="W19" s="37">
        <v>1.5612716714144428E-2</v>
      </c>
      <c r="X19" s="37">
        <v>1.2020919522285536E-2</v>
      </c>
      <c r="Y19" s="37">
        <v>1.0971339644663469E-2</v>
      </c>
      <c r="Z19" s="37">
        <v>2.1340011640006349E-2</v>
      </c>
      <c r="AA19" s="37">
        <v>1.1811384798862437E-2</v>
      </c>
      <c r="AB19" s="37">
        <v>1.6195727084769126E-2</v>
      </c>
      <c r="AC19" s="37">
        <v>1.4607128508293635E-2</v>
      </c>
      <c r="AD19" s="37">
        <v>2.2338637936147078E-2</v>
      </c>
      <c r="AE19" s="37">
        <v>1.2807199723087574E-2</v>
      </c>
      <c r="AF19" s="37">
        <v>1.7851091507340482E-2</v>
      </c>
      <c r="AG19" s="41">
        <v>0.34850328547091752</v>
      </c>
      <c r="AH19" s="41">
        <v>0.27272727272727271</v>
      </c>
      <c r="AI19" s="41">
        <v>0.27027027027027029</v>
      </c>
      <c r="AJ19" s="41">
        <v>0.38285714285714284</v>
      </c>
      <c r="AK19" s="41">
        <v>0.26225490196078433</v>
      </c>
      <c r="AL19" s="41">
        <v>0.88</v>
      </c>
      <c r="AM19" s="41">
        <v>0.10652173913043478</v>
      </c>
      <c r="AN19" s="41">
        <v>0.25555555555555554</v>
      </c>
      <c r="AO19" s="41">
        <v>0.12121212121212122</v>
      </c>
      <c r="AP19" s="41">
        <v>0.47382671480144406</v>
      </c>
    </row>
    <row r="20" spans="1:44" x14ac:dyDescent="0.25">
      <c r="A20" s="39" t="s">
        <v>122</v>
      </c>
      <c r="B20" s="111">
        <v>201902</v>
      </c>
      <c r="C20" s="35">
        <v>358064</v>
      </c>
      <c r="D20" s="35">
        <v>12809</v>
      </c>
      <c r="E20" s="35">
        <v>38679</v>
      </c>
      <c r="F20" s="35">
        <v>57570</v>
      </c>
      <c r="G20" s="35">
        <v>87640</v>
      </c>
      <c r="H20" s="35">
        <v>17578</v>
      </c>
      <c r="I20" s="35">
        <v>35055</v>
      </c>
      <c r="J20" s="35">
        <v>10217</v>
      </c>
      <c r="K20" s="35">
        <v>5828</v>
      </c>
      <c r="L20" s="35">
        <v>92688</v>
      </c>
      <c r="M20" s="35">
        <v>4433</v>
      </c>
      <c r="N20" s="35">
        <v>141</v>
      </c>
      <c r="O20" s="35">
        <v>296</v>
      </c>
      <c r="P20" s="35">
        <v>967</v>
      </c>
      <c r="Q20" s="35">
        <v>760</v>
      </c>
      <c r="R20" s="35">
        <v>270</v>
      </c>
      <c r="S20" s="35">
        <v>410</v>
      </c>
      <c r="T20" s="35">
        <v>173</v>
      </c>
      <c r="U20" s="35">
        <v>56</v>
      </c>
      <c r="V20" s="35">
        <v>1360</v>
      </c>
      <c r="W20" s="37">
        <v>1.2380468296170517E-2</v>
      </c>
      <c r="X20" s="37">
        <v>1.1007885080802561E-2</v>
      </c>
      <c r="Y20" s="37">
        <v>7.6527314563458208E-3</v>
      </c>
      <c r="Z20" s="37">
        <v>1.6796942852179954E-2</v>
      </c>
      <c r="AA20" s="37">
        <v>8.6718393427658597E-3</v>
      </c>
      <c r="AB20" s="37">
        <v>1.5360109227443396E-2</v>
      </c>
      <c r="AC20" s="37">
        <v>1.1695906432748537E-2</v>
      </c>
      <c r="AD20" s="37">
        <v>1.6932563374767545E-2</v>
      </c>
      <c r="AE20" s="37">
        <v>9.6087851750171586E-3</v>
      </c>
      <c r="AF20" s="37">
        <v>1.4672881063352322E-2</v>
      </c>
      <c r="AG20" s="41">
        <v>0.36316113161131613</v>
      </c>
      <c r="AH20" s="41">
        <v>0.56666666666666665</v>
      </c>
      <c r="AI20" s="41">
        <v>0.31555555555555553</v>
      </c>
      <c r="AJ20" s="41">
        <v>0.38142857142857145</v>
      </c>
      <c r="AK20" s="41">
        <v>0.23376623376623376</v>
      </c>
      <c r="AL20" s="41">
        <v>0.91489361702127658</v>
      </c>
      <c r="AM20" s="41">
        <v>0.22023809523809523</v>
      </c>
      <c r="AN20" s="41">
        <v>6.1349693251533742E-2</v>
      </c>
      <c r="AO20" s="41">
        <v>7.6923076923076927E-2</v>
      </c>
      <c r="AP20" s="41">
        <v>0.46393972012917117</v>
      </c>
    </row>
    <row r="21" spans="1:44" x14ac:dyDescent="0.25">
      <c r="A21" s="39" t="s">
        <v>122</v>
      </c>
      <c r="B21" s="111">
        <v>201903</v>
      </c>
      <c r="C21" s="35">
        <v>362006</v>
      </c>
      <c r="D21" s="35">
        <v>12944</v>
      </c>
      <c r="E21" s="35">
        <v>38864</v>
      </c>
      <c r="F21" s="35">
        <v>58427</v>
      </c>
      <c r="G21" s="35">
        <v>88240</v>
      </c>
      <c r="H21" s="35">
        <v>17851</v>
      </c>
      <c r="I21" s="35">
        <v>35444</v>
      </c>
      <c r="J21" s="35">
        <v>10378</v>
      </c>
      <c r="K21" s="35">
        <v>5904</v>
      </c>
      <c r="L21" s="35">
        <v>93954</v>
      </c>
      <c r="M21" s="35">
        <v>3981</v>
      </c>
      <c r="N21" s="35">
        <v>114</v>
      </c>
      <c r="O21" s="35">
        <v>245</v>
      </c>
      <c r="P21" s="35">
        <v>850</v>
      </c>
      <c r="Q21" s="35">
        <v>693</v>
      </c>
      <c r="R21" s="35">
        <v>290</v>
      </c>
      <c r="S21" s="35">
        <v>434</v>
      </c>
      <c r="T21" s="35">
        <v>165</v>
      </c>
      <c r="U21" s="35">
        <v>53</v>
      </c>
      <c r="V21" s="35">
        <v>1137</v>
      </c>
      <c r="W21" s="37">
        <v>1.099705529742601E-2</v>
      </c>
      <c r="X21" s="37">
        <v>8.8071693448702106E-3</v>
      </c>
      <c r="Y21" s="37">
        <v>6.3040345821325653E-3</v>
      </c>
      <c r="Z21" s="37">
        <v>1.4548068529960463E-2</v>
      </c>
      <c r="AA21" s="37">
        <v>7.8535811423390747E-3</v>
      </c>
      <c r="AB21" s="37">
        <v>1.6245588482437959E-2</v>
      </c>
      <c r="AC21" s="37">
        <v>1.2244667644735358E-2</v>
      </c>
      <c r="AD21" s="37">
        <v>1.5899017151666989E-2</v>
      </c>
      <c r="AE21" s="37">
        <v>8.9769647696476967E-3</v>
      </c>
      <c r="AF21" s="37">
        <v>1.2101666773101731E-2</v>
      </c>
      <c r="AG21" s="41">
        <v>0.1229901269393512</v>
      </c>
      <c r="AH21" s="41">
        <v>9.6153846153846159E-2</v>
      </c>
      <c r="AI21" s="41">
        <v>0.17788461538461539</v>
      </c>
      <c r="AJ21" s="41">
        <v>0.17565698478561548</v>
      </c>
      <c r="AK21" s="41">
        <v>1.7621145374449341E-2</v>
      </c>
      <c r="AL21" s="41">
        <v>0.85897435897435892</v>
      </c>
      <c r="AM21" s="41">
        <v>-7.0663811563169171E-2</v>
      </c>
      <c r="AN21" s="41">
        <v>0.10738255033557047</v>
      </c>
      <c r="AO21" s="41">
        <v>0.1276595744680851</v>
      </c>
      <c r="AP21" s="41">
        <v>0.12574257425742574</v>
      </c>
    </row>
    <row r="22" spans="1:44" x14ac:dyDescent="0.25">
      <c r="A22" s="39" t="s">
        <v>122</v>
      </c>
      <c r="B22" s="111">
        <v>201904</v>
      </c>
      <c r="C22" s="35">
        <v>363220</v>
      </c>
      <c r="D22" s="35">
        <v>13003</v>
      </c>
      <c r="E22" s="35">
        <v>38808</v>
      </c>
      <c r="F22" s="35">
        <v>58865</v>
      </c>
      <c r="G22" s="35">
        <v>88139</v>
      </c>
      <c r="H22" s="35">
        <v>18082</v>
      </c>
      <c r="I22" s="35">
        <v>35787</v>
      </c>
      <c r="J22" s="35">
        <v>10470</v>
      </c>
      <c r="K22" s="35">
        <v>5873</v>
      </c>
      <c r="L22" s="35">
        <v>94193</v>
      </c>
      <c r="M22" s="35">
        <v>3770</v>
      </c>
      <c r="N22" s="35">
        <v>106</v>
      </c>
      <c r="O22" s="35">
        <v>226</v>
      </c>
      <c r="P22" s="35">
        <v>787</v>
      </c>
      <c r="Q22" s="35">
        <v>638</v>
      </c>
      <c r="R22" s="35">
        <v>322</v>
      </c>
      <c r="S22" s="35">
        <v>467</v>
      </c>
      <c r="T22" s="35">
        <v>161</v>
      </c>
      <c r="U22" s="35">
        <v>42</v>
      </c>
      <c r="V22" s="35">
        <v>1021</v>
      </c>
      <c r="W22" s="37">
        <v>1.0379384395132427E-2</v>
      </c>
      <c r="X22" s="37">
        <v>8.1519649311697293E-3</v>
      </c>
      <c r="Y22" s="37">
        <v>5.8235415378272521E-3</v>
      </c>
      <c r="Z22" s="37">
        <v>1.3369574450012741E-2</v>
      </c>
      <c r="AA22" s="37">
        <v>7.2385663554158774E-3</v>
      </c>
      <c r="AB22" s="37">
        <v>1.7807764627806658E-2</v>
      </c>
      <c r="AC22" s="37">
        <v>1.304943135775561E-2</v>
      </c>
      <c r="AD22" s="37">
        <v>1.5377268385864375E-2</v>
      </c>
      <c r="AE22" s="37">
        <v>7.1513706793802142E-3</v>
      </c>
      <c r="AF22" s="37">
        <v>1.0839446668011423E-2</v>
      </c>
      <c r="AG22" s="41">
        <v>0.18590751808744888</v>
      </c>
      <c r="AH22" s="41">
        <v>0.13978494623655913</v>
      </c>
      <c r="AI22" s="41">
        <v>4.1474654377880185E-2</v>
      </c>
      <c r="AJ22" s="41">
        <v>0.25919999999999999</v>
      </c>
      <c r="AK22" s="41">
        <v>5.1070840197693576E-2</v>
      </c>
      <c r="AL22" s="41">
        <v>1.8</v>
      </c>
      <c r="AM22" s="41">
        <v>0.14460784313725492</v>
      </c>
      <c r="AN22" s="41">
        <v>0.22900763358778625</v>
      </c>
      <c r="AO22" s="41">
        <v>-8.6956521739130432E-2</v>
      </c>
      <c r="AP22" s="41">
        <v>8.9647812166488788E-2</v>
      </c>
    </row>
    <row r="23" spans="1:44" x14ac:dyDescent="0.25">
      <c r="A23" s="39" t="s">
        <v>122</v>
      </c>
      <c r="B23" s="111">
        <v>201905</v>
      </c>
      <c r="C23" s="35">
        <v>365928</v>
      </c>
      <c r="D23" s="35">
        <v>13115</v>
      </c>
      <c r="E23" s="35">
        <v>38943</v>
      </c>
      <c r="F23" s="35">
        <v>59416</v>
      </c>
      <c r="G23" s="35">
        <v>88534</v>
      </c>
      <c r="H23" s="35">
        <v>18341</v>
      </c>
      <c r="I23" s="35">
        <v>36111</v>
      </c>
      <c r="J23" s="35">
        <v>10553</v>
      </c>
      <c r="K23" s="35">
        <v>5905</v>
      </c>
      <c r="L23" s="35">
        <v>95010</v>
      </c>
      <c r="M23" s="35">
        <v>3540</v>
      </c>
      <c r="N23" s="35">
        <v>118</v>
      </c>
      <c r="O23" s="35">
        <v>199</v>
      </c>
      <c r="P23" s="35">
        <v>761</v>
      </c>
      <c r="Q23" s="35">
        <v>641</v>
      </c>
      <c r="R23" s="35">
        <v>315</v>
      </c>
      <c r="S23" s="35">
        <v>409</v>
      </c>
      <c r="T23" s="35">
        <v>132</v>
      </c>
      <c r="U23" s="35">
        <v>37</v>
      </c>
      <c r="V23" s="35">
        <v>928</v>
      </c>
      <c r="W23" s="37">
        <v>9.6740342362431949E-3</v>
      </c>
      <c r="X23" s="37">
        <v>8.9973313000381236E-3</v>
      </c>
      <c r="Y23" s="37">
        <v>5.1100326117659144E-3</v>
      </c>
      <c r="Z23" s="37">
        <v>1.2807997845698128E-2</v>
      </c>
      <c r="AA23" s="37">
        <v>7.2401563241240655E-3</v>
      </c>
      <c r="AB23" s="37">
        <v>1.7174636061283464E-2</v>
      </c>
      <c r="AC23" s="37">
        <v>1.1326188695965219E-2</v>
      </c>
      <c r="AD23" s="37">
        <v>1.2508291481095423E-2</v>
      </c>
      <c r="AE23" s="37">
        <v>6.2658763759525825E-3</v>
      </c>
      <c r="AF23" s="37">
        <v>9.7673929060098936E-3</v>
      </c>
      <c r="AG23" s="41">
        <v>9.3605189990732154E-2</v>
      </c>
      <c r="AH23" s="41">
        <v>0.25531914893617019</v>
      </c>
      <c r="AI23" s="41">
        <v>1.015228426395939E-2</v>
      </c>
      <c r="AJ23" s="41">
        <v>0.17257318952234207</v>
      </c>
      <c r="AK23" s="41">
        <v>8.2770270270270271E-2</v>
      </c>
      <c r="AL23" s="41">
        <v>1.1140939597315436</v>
      </c>
      <c r="AM23" s="41">
        <v>-3.5377358490566037E-2</v>
      </c>
      <c r="AN23" s="41">
        <v>-7.0422535211267609E-2</v>
      </c>
      <c r="AO23" s="41">
        <v>2.7777777777777776E-2</v>
      </c>
      <c r="AP23" s="41">
        <v>-2.7253668763102725E-2</v>
      </c>
      <c r="AR23" s="42"/>
    </row>
    <row r="24" spans="1:44" x14ac:dyDescent="0.25">
      <c r="A24" s="39" t="s">
        <v>122</v>
      </c>
      <c r="B24" s="111">
        <v>201906</v>
      </c>
      <c r="C24" s="35">
        <v>367536</v>
      </c>
      <c r="D24" s="35">
        <v>13216</v>
      </c>
      <c r="E24" s="35">
        <v>38975</v>
      </c>
      <c r="F24" s="35">
        <v>59810</v>
      </c>
      <c r="G24" s="35">
        <v>88533</v>
      </c>
      <c r="H24" s="35">
        <v>18563</v>
      </c>
      <c r="I24" s="35">
        <v>36424</v>
      </c>
      <c r="J24" s="35">
        <v>10586</v>
      </c>
      <c r="K24" s="35">
        <v>5927</v>
      </c>
      <c r="L24" s="35">
        <v>95502</v>
      </c>
      <c r="M24" s="35">
        <v>3146</v>
      </c>
      <c r="N24" s="35">
        <v>113</v>
      </c>
      <c r="O24" s="35">
        <v>180</v>
      </c>
      <c r="P24" s="35">
        <v>654</v>
      </c>
      <c r="Q24" s="35">
        <v>530</v>
      </c>
      <c r="R24" s="35">
        <v>300</v>
      </c>
      <c r="S24" s="35">
        <v>409</v>
      </c>
      <c r="T24" s="35">
        <v>134</v>
      </c>
      <c r="U24" s="35">
        <v>25</v>
      </c>
      <c r="V24" s="35">
        <v>801</v>
      </c>
      <c r="W24" s="37">
        <v>8.5597057159026591E-3</v>
      </c>
      <c r="X24" s="37">
        <v>8.5502421307506061E-3</v>
      </c>
      <c r="Y24" s="37">
        <v>4.6183450930083383E-3</v>
      </c>
      <c r="Z24" s="37">
        <v>1.0934626316669454E-2</v>
      </c>
      <c r="AA24" s="37">
        <v>5.986468322546395E-3</v>
      </c>
      <c r="AB24" s="37">
        <v>1.6161180843613641E-2</v>
      </c>
      <c r="AC24" s="37">
        <v>1.122886009224687E-2</v>
      </c>
      <c r="AD24" s="37">
        <v>1.2658227848101266E-2</v>
      </c>
      <c r="AE24" s="37">
        <v>4.2179854901299137E-3</v>
      </c>
      <c r="AF24" s="37">
        <v>8.3872589055726584E-3</v>
      </c>
      <c r="AG24" s="41">
        <v>5.7544757033248083E-3</v>
      </c>
      <c r="AH24" s="41">
        <v>0.11881188118811881</v>
      </c>
      <c r="AI24" s="41">
        <v>-4.7619047619047616E-2</v>
      </c>
      <c r="AJ24" s="41">
        <v>3.0674846625766872E-3</v>
      </c>
      <c r="AK24" s="41">
        <v>-3.4608378870673952E-2</v>
      </c>
      <c r="AL24" s="41">
        <v>1.0833333333333333</v>
      </c>
      <c r="AM24" s="41">
        <v>-2.386634844868735E-2</v>
      </c>
      <c r="AN24" s="41">
        <v>-2.1897810218978103E-2</v>
      </c>
      <c r="AO24" s="41">
        <v>-0.34210526315789475</v>
      </c>
      <c r="AP24" s="41">
        <v>-0.10901001112347053</v>
      </c>
    </row>
    <row r="25" spans="1:44" x14ac:dyDescent="0.25">
      <c r="A25" s="39" t="s">
        <v>122</v>
      </c>
      <c r="B25" s="111">
        <v>201907</v>
      </c>
      <c r="C25" s="35">
        <v>369351</v>
      </c>
      <c r="D25" s="35">
        <v>13336</v>
      </c>
      <c r="E25" s="35">
        <v>38983</v>
      </c>
      <c r="F25" s="35">
        <v>60281</v>
      </c>
      <c r="G25" s="35">
        <v>88689</v>
      </c>
      <c r="H25" s="35">
        <v>18873</v>
      </c>
      <c r="I25" s="35">
        <v>36621</v>
      </c>
      <c r="J25" s="35">
        <v>10659</v>
      </c>
      <c r="K25" s="35">
        <v>5935</v>
      </c>
      <c r="L25" s="35">
        <v>95974</v>
      </c>
      <c r="M25" s="35">
        <v>3507</v>
      </c>
      <c r="N25" s="35">
        <v>114</v>
      </c>
      <c r="O25" s="35">
        <v>200</v>
      </c>
      <c r="P25" s="35">
        <v>717</v>
      </c>
      <c r="Q25" s="35">
        <v>567</v>
      </c>
      <c r="R25" s="35">
        <v>400</v>
      </c>
      <c r="S25" s="35">
        <v>411</v>
      </c>
      <c r="T25" s="35">
        <v>152</v>
      </c>
      <c r="U25" s="35">
        <v>50</v>
      </c>
      <c r="V25" s="35">
        <v>896</v>
      </c>
      <c r="W25" s="37">
        <v>9.4950331798208214E-3</v>
      </c>
      <c r="X25" s="37">
        <v>8.5482903419316133E-3</v>
      </c>
      <c r="Y25" s="37">
        <v>5.13044147448888E-3</v>
      </c>
      <c r="Z25" s="37">
        <v>1.1894295051508767E-2</v>
      </c>
      <c r="AA25" s="37">
        <v>6.393126543314278E-3</v>
      </c>
      <c r="AB25" s="37">
        <v>2.1194298733640652E-2</v>
      </c>
      <c r="AC25" s="37">
        <v>1.1223068731055951E-2</v>
      </c>
      <c r="AD25" s="37">
        <v>1.4260249554367201E-2</v>
      </c>
      <c r="AE25" s="37">
        <v>8.4245998315080027E-3</v>
      </c>
      <c r="AF25" s="37">
        <v>9.3358617959030579E-3</v>
      </c>
      <c r="AG25" s="41">
        <v>7.8413284132841335E-2</v>
      </c>
      <c r="AH25" s="41">
        <v>-6.5573770491803282E-2</v>
      </c>
      <c r="AI25" s="41">
        <v>4.1666666666666664E-2</v>
      </c>
      <c r="AJ25" s="41">
        <v>9.465648854961832E-2</v>
      </c>
      <c r="AK25" s="41">
        <v>1.6129032258064516E-2</v>
      </c>
      <c r="AL25" s="41">
        <v>1.0833333333333333</v>
      </c>
      <c r="AM25" s="41">
        <v>-9.6385542168674707E-3</v>
      </c>
      <c r="AN25" s="41">
        <v>0.16030534351145037</v>
      </c>
      <c r="AO25" s="41">
        <v>0.61290322580645162</v>
      </c>
      <c r="AP25" s="41">
        <v>-6.2761506276150625E-2</v>
      </c>
    </row>
    <row r="26" spans="1:44" x14ac:dyDescent="0.25">
      <c r="A26" s="39" t="s">
        <v>122</v>
      </c>
      <c r="B26" s="111">
        <v>201908</v>
      </c>
      <c r="C26" s="35">
        <v>367143</v>
      </c>
      <c r="D26" s="35">
        <v>13202</v>
      </c>
      <c r="E26" s="35">
        <v>38788</v>
      </c>
      <c r="F26" s="35">
        <v>59995</v>
      </c>
      <c r="G26" s="35">
        <v>88073</v>
      </c>
      <c r="H26" s="35">
        <v>18995</v>
      </c>
      <c r="I26" s="35">
        <v>36662</v>
      </c>
      <c r="J26" s="35">
        <v>10612</v>
      </c>
      <c r="K26" s="35">
        <v>5889</v>
      </c>
      <c r="L26" s="35">
        <v>94927</v>
      </c>
      <c r="M26" s="35">
        <v>2757</v>
      </c>
      <c r="N26" s="35">
        <v>102</v>
      </c>
      <c r="O26" s="35">
        <v>141</v>
      </c>
      <c r="P26" s="35">
        <v>550</v>
      </c>
      <c r="Q26" s="35">
        <v>420</v>
      </c>
      <c r="R26" s="35">
        <v>329</v>
      </c>
      <c r="S26" s="35">
        <v>341</v>
      </c>
      <c r="T26" s="35">
        <v>137</v>
      </c>
      <c r="U26" s="35">
        <v>24</v>
      </c>
      <c r="V26" s="35">
        <v>713</v>
      </c>
      <c r="W26" s="37">
        <v>7.5093355994803115E-3</v>
      </c>
      <c r="X26" s="37">
        <v>7.7261021057415547E-3</v>
      </c>
      <c r="Y26" s="37">
        <v>3.6351448901722184E-3</v>
      </c>
      <c r="Z26" s="37">
        <v>9.1674306192182677E-3</v>
      </c>
      <c r="AA26" s="37">
        <v>4.7687713601217169E-3</v>
      </c>
      <c r="AB26" s="37">
        <v>1.7320347459857856E-2</v>
      </c>
      <c r="AC26" s="37">
        <v>9.3011837870274391E-3</v>
      </c>
      <c r="AD26" s="37">
        <v>1.290991330569167E-2</v>
      </c>
      <c r="AE26" s="37">
        <v>4.0753948038716251E-3</v>
      </c>
      <c r="AF26" s="37">
        <v>7.5110347951583851E-3</v>
      </c>
      <c r="AG26" s="41">
        <v>0.10103833865814696</v>
      </c>
      <c r="AH26" s="41">
        <v>0.2289156626506024</v>
      </c>
      <c r="AI26" s="41">
        <v>3.6764705882352942E-2</v>
      </c>
      <c r="AJ26" s="41">
        <v>7.6320939334637961E-2</v>
      </c>
      <c r="AK26" s="41">
        <v>-1.8691588785046728E-2</v>
      </c>
      <c r="AL26" s="41">
        <v>1.1503267973856208</v>
      </c>
      <c r="AM26" s="41">
        <v>2.4024024024024024E-2</v>
      </c>
      <c r="AN26" s="41">
        <v>0.16101694915254236</v>
      </c>
      <c r="AO26" s="41">
        <v>-0.36842105263157893</v>
      </c>
      <c r="AP26" s="41">
        <v>1.278409090909091E-2</v>
      </c>
    </row>
    <row r="27" spans="1:44" x14ac:dyDescent="0.25">
      <c r="A27" s="39" t="s">
        <v>122</v>
      </c>
      <c r="B27" s="111">
        <v>201909</v>
      </c>
      <c r="C27" s="35">
        <v>371223</v>
      </c>
      <c r="D27" s="35">
        <v>13367</v>
      </c>
      <c r="E27" s="35">
        <v>38897</v>
      </c>
      <c r="F27" s="35">
        <v>60913</v>
      </c>
      <c r="G27" s="35">
        <v>88666</v>
      </c>
      <c r="H27" s="35">
        <v>19341</v>
      </c>
      <c r="I27" s="35">
        <v>36848</v>
      </c>
      <c r="J27" s="35">
        <v>10800</v>
      </c>
      <c r="K27" s="35">
        <v>5979</v>
      </c>
      <c r="L27" s="35">
        <v>96412</v>
      </c>
      <c r="M27" s="35">
        <v>3091</v>
      </c>
      <c r="N27" s="35">
        <v>104</v>
      </c>
      <c r="O27" s="35">
        <v>167</v>
      </c>
      <c r="P27" s="35">
        <v>647</v>
      </c>
      <c r="Q27" s="35">
        <v>511</v>
      </c>
      <c r="R27" s="35">
        <v>358</v>
      </c>
      <c r="S27" s="35">
        <v>328</v>
      </c>
      <c r="T27" s="35">
        <v>149</v>
      </c>
      <c r="U27" s="35">
        <v>34</v>
      </c>
      <c r="V27" s="35">
        <v>793</v>
      </c>
      <c r="W27" s="37">
        <v>8.3265314918526054E-3</v>
      </c>
      <c r="X27" s="37">
        <v>7.780354604623326E-3</v>
      </c>
      <c r="Y27" s="37">
        <v>4.2933902357508288E-3</v>
      </c>
      <c r="Z27" s="37">
        <v>1.0621706368098763E-2</v>
      </c>
      <c r="AA27" s="37">
        <v>5.7632012270768954E-3</v>
      </c>
      <c r="AB27" s="37">
        <v>1.8509901246057597E-2</v>
      </c>
      <c r="AC27" s="37">
        <v>8.9014329135909676E-3</v>
      </c>
      <c r="AD27" s="37">
        <v>1.3796296296296296E-2</v>
      </c>
      <c r="AE27" s="37">
        <v>5.6865696604783411E-3</v>
      </c>
      <c r="AF27" s="37">
        <v>8.2251172053271378E-3</v>
      </c>
      <c r="AG27" s="41">
        <v>7.0290858725761768E-2</v>
      </c>
      <c r="AH27" s="41">
        <v>-4.5871559633027525E-2</v>
      </c>
      <c r="AI27" s="41">
        <v>-0.10695187165775401</v>
      </c>
      <c r="AJ27" s="41">
        <v>6.7656765676567657E-2</v>
      </c>
      <c r="AK27" s="41">
        <v>-3.8986354775828458E-3</v>
      </c>
      <c r="AL27" s="41">
        <v>1.3246753246753247</v>
      </c>
      <c r="AM27" s="41">
        <v>-5.7471264367816091E-2</v>
      </c>
      <c r="AN27" s="41">
        <v>0.1037037037037037</v>
      </c>
      <c r="AO27" s="41">
        <v>6.25E-2</v>
      </c>
      <c r="AP27" s="41">
        <v>-1.3681592039800995E-2</v>
      </c>
    </row>
    <row r="28" spans="1:44" x14ac:dyDescent="0.25">
      <c r="A28" s="39" t="s">
        <v>122</v>
      </c>
      <c r="B28" s="111">
        <v>201910</v>
      </c>
      <c r="C28" s="35">
        <v>372769</v>
      </c>
      <c r="D28" s="35">
        <v>13486</v>
      </c>
      <c r="E28" s="35">
        <v>38965</v>
      </c>
      <c r="F28" s="35">
        <v>61281</v>
      </c>
      <c r="G28" s="35">
        <v>88865</v>
      </c>
      <c r="H28" s="35">
        <v>19559</v>
      </c>
      <c r="I28" s="35">
        <v>36750</v>
      </c>
      <c r="J28" s="35">
        <v>10932</v>
      </c>
      <c r="K28" s="35">
        <v>5972</v>
      </c>
      <c r="L28" s="35">
        <v>96959</v>
      </c>
      <c r="M28" s="35">
        <v>3541</v>
      </c>
      <c r="N28" s="35">
        <v>129</v>
      </c>
      <c r="O28" s="35">
        <v>206</v>
      </c>
      <c r="P28" s="35">
        <v>715</v>
      </c>
      <c r="Q28" s="35">
        <v>585</v>
      </c>
      <c r="R28" s="35">
        <v>376</v>
      </c>
      <c r="S28" s="35">
        <v>368</v>
      </c>
      <c r="T28" s="35">
        <v>177</v>
      </c>
      <c r="U28" s="35">
        <v>45</v>
      </c>
      <c r="V28" s="35">
        <v>940</v>
      </c>
      <c r="W28" s="37">
        <v>9.4991804576024293E-3</v>
      </c>
      <c r="X28" s="37">
        <v>9.5654753077265304E-3</v>
      </c>
      <c r="Y28" s="37">
        <v>5.2867958424226867E-3</v>
      </c>
      <c r="Z28" s="37">
        <v>1.1667564171602944E-2</v>
      </c>
      <c r="AA28" s="37">
        <v>6.5830191864063468E-3</v>
      </c>
      <c r="AB28" s="37">
        <v>1.9223886701774121E-2</v>
      </c>
      <c r="AC28" s="37">
        <v>1.0013605442176872E-2</v>
      </c>
      <c r="AD28" s="37">
        <v>1.6190998902305159E-2</v>
      </c>
      <c r="AE28" s="37">
        <v>7.5351640991292703E-3</v>
      </c>
      <c r="AF28" s="37">
        <v>9.6948194597716569E-3</v>
      </c>
      <c r="AG28" s="41">
        <v>8.4200857317819969E-2</v>
      </c>
      <c r="AH28" s="41">
        <v>0.26470588235294118</v>
      </c>
      <c r="AI28" s="41">
        <v>-9.6491228070175433E-2</v>
      </c>
      <c r="AJ28" s="41">
        <v>4.2274052478134108E-2</v>
      </c>
      <c r="AK28" s="41">
        <v>3.1746031746031744E-2</v>
      </c>
      <c r="AL28" s="41">
        <v>1.1860465116279071</v>
      </c>
      <c r="AM28" s="41">
        <v>4.843304843304843E-2</v>
      </c>
      <c r="AN28" s="41">
        <v>0.24647887323943662</v>
      </c>
      <c r="AO28" s="41">
        <v>7.1428571428571425E-2</v>
      </c>
      <c r="AP28" s="41">
        <v>-3.6885245901639344E-2</v>
      </c>
    </row>
    <row r="29" spans="1:44" x14ac:dyDescent="0.25">
      <c r="A29" s="39" t="s">
        <v>122</v>
      </c>
      <c r="B29" s="111">
        <v>201911</v>
      </c>
      <c r="C29" s="35">
        <v>373502</v>
      </c>
      <c r="D29" s="35">
        <v>13455</v>
      </c>
      <c r="E29" s="35">
        <v>39000</v>
      </c>
      <c r="F29" s="35">
        <v>61638</v>
      </c>
      <c r="G29" s="35">
        <v>88899</v>
      </c>
      <c r="H29" s="35">
        <v>19855</v>
      </c>
      <c r="I29" s="35">
        <v>36682</v>
      </c>
      <c r="J29" s="35">
        <v>10994</v>
      </c>
      <c r="K29" s="35">
        <v>5964</v>
      </c>
      <c r="L29" s="35">
        <v>97015</v>
      </c>
      <c r="M29" s="35">
        <v>3087</v>
      </c>
      <c r="N29" s="35">
        <v>96</v>
      </c>
      <c r="O29" s="35">
        <v>164</v>
      </c>
      <c r="P29" s="35">
        <v>671</v>
      </c>
      <c r="Q29" s="35">
        <v>541</v>
      </c>
      <c r="R29" s="35">
        <v>364</v>
      </c>
      <c r="S29" s="35">
        <v>327</v>
      </c>
      <c r="T29" s="35">
        <v>129</v>
      </c>
      <c r="U29" s="35">
        <v>43</v>
      </c>
      <c r="V29" s="35">
        <v>752</v>
      </c>
      <c r="W29" s="37">
        <v>8.2650159838501529E-3</v>
      </c>
      <c r="X29" s="37">
        <v>7.1348940914158308E-3</v>
      </c>
      <c r="Y29" s="37">
        <v>4.205128205128205E-3</v>
      </c>
      <c r="Z29" s="37">
        <v>1.0886141665855479E-2</v>
      </c>
      <c r="AA29" s="37">
        <v>6.0855577678039126E-3</v>
      </c>
      <c r="AB29" s="37">
        <v>1.8332913623772349E-2</v>
      </c>
      <c r="AC29" s="37">
        <v>8.9144539556185592E-3</v>
      </c>
      <c r="AD29" s="37">
        <v>1.1733672912497725E-2</v>
      </c>
      <c r="AE29" s="37">
        <v>7.2099262240107312E-3</v>
      </c>
      <c r="AF29" s="37">
        <v>7.7513786527856517E-3</v>
      </c>
      <c r="AG29" s="41">
        <v>3.1751336898395724E-2</v>
      </c>
      <c r="AH29" s="41">
        <v>0.11627906976744186</v>
      </c>
      <c r="AI29" s="41">
        <v>-0.17587939698492464</v>
      </c>
      <c r="AJ29" s="41">
        <v>0.16493055555555555</v>
      </c>
      <c r="AK29" s="41">
        <v>-4.585537918871252E-2</v>
      </c>
      <c r="AL29" s="41">
        <v>0.8571428571428571</v>
      </c>
      <c r="AM29" s="41">
        <v>-3.5398230088495575E-2</v>
      </c>
      <c r="AN29" s="41">
        <v>6.6115702479338845E-2</v>
      </c>
      <c r="AO29" s="41">
        <v>-4.4444444444444446E-2</v>
      </c>
      <c r="AP29" s="41">
        <v>-0.12862108922363846</v>
      </c>
    </row>
    <row r="30" spans="1:44" x14ac:dyDescent="0.25">
      <c r="A30" s="39" t="s">
        <v>122</v>
      </c>
      <c r="B30" s="112">
        <v>201912</v>
      </c>
      <c r="C30" s="48">
        <v>379825</v>
      </c>
      <c r="D30" s="48">
        <v>14041</v>
      </c>
      <c r="E30" s="48">
        <v>39300</v>
      </c>
      <c r="F30" s="48">
        <v>63152</v>
      </c>
      <c r="G30" s="48">
        <v>89801</v>
      </c>
      <c r="H30" s="48">
        <v>20137</v>
      </c>
      <c r="I30" s="48">
        <v>36941</v>
      </c>
      <c r="J30" s="48">
        <v>11220</v>
      </c>
      <c r="K30" s="48">
        <v>6231</v>
      </c>
      <c r="L30" s="48">
        <v>99002</v>
      </c>
      <c r="M30" s="48">
        <v>3117</v>
      </c>
      <c r="N30" s="48">
        <v>154</v>
      </c>
      <c r="O30" s="48">
        <v>161</v>
      </c>
      <c r="P30" s="48">
        <v>725</v>
      </c>
      <c r="Q30" s="48">
        <v>506</v>
      </c>
      <c r="R30" s="48">
        <v>306</v>
      </c>
      <c r="S30" s="48">
        <v>319</v>
      </c>
      <c r="T30" s="48">
        <v>125</v>
      </c>
      <c r="U30" s="48">
        <v>50</v>
      </c>
      <c r="V30" s="48">
        <v>771</v>
      </c>
      <c r="W30" s="49">
        <v>8.2064108471006387E-3</v>
      </c>
      <c r="X30" s="49">
        <v>1.0967879780642405E-2</v>
      </c>
      <c r="Y30" s="49">
        <v>4.0966921119592872E-3</v>
      </c>
      <c r="Z30" s="49">
        <v>1.1480238155561186E-2</v>
      </c>
      <c r="AA30" s="49">
        <v>5.634681128272514E-3</v>
      </c>
      <c r="AB30" s="49">
        <v>1.5195908029994537E-2</v>
      </c>
      <c r="AC30" s="49">
        <v>8.6353915703418962E-3</v>
      </c>
      <c r="AD30" s="49">
        <v>1.1140819964349376E-2</v>
      </c>
      <c r="AE30" s="49">
        <v>8.0243941582410529E-3</v>
      </c>
      <c r="AF30" s="49">
        <v>7.7877214601725217E-3</v>
      </c>
      <c r="AG30" s="64">
        <v>-3.9149198520345256E-2</v>
      </c>
      <c r="AH30" s="65">
        <v>-0.10982658959537572</v>
      </c>
      <c r="AI30" s="65">
        <v>-0.125</v>
      </c>
      <c r="AJ30" s="65">
        <v>-0.10161090458488228</v>
      </c>
      <c r="AK30" s="65">
        <v>-0.10600706713780919</v>
      </c>
      <c r="AL30" s="65">
        <v>0.8545454545454545</v>
      </c>
      <c r="AM30" s="65">
        <v>-3.6253776435045321E-2</v>
      </c>
      <c r="AN30" s="65">
        <v>-5.3030303030303032E-2</v>
      </c>
      <c r="AO30" s="65">
        <v>-0.30555555555555558</v>
      </c>
      <c r="AP30" s="65">
        <v>-5.2825552825552825E-2</v>
      </c>
    </row>
    <row r="31" spans="1:44" x14ac:dyDescent="0.25">
      <c r="A31" s="39" t="s">
        <v>122</v>
      </c>
      <c r="B31" s="111">
        <v>202001</v>
      </c>
      <c r="C31" s="35">
        <v>370281</v>
      </c>
      <c r="D31" s="35">
        <v>13130</v>
      </c>
      <c r="E31" s="35">
        <v>38598</v>
      </c>
      <c r="F31" s="35">
        <v>61637</v>
      </c>
      <c r="G31" s="35">
        <v>87838</v>
      </c>
      <c r="H31" s="35">
        <v>19996</v>
      </c>
      <c r="I31" s="35">
        <v>36382</v>
      </c>
      <c r="J31" s="35">
        <v>10898</v>
      </c>
      <c r="K31" s="35">
        <v>5956</v>
      </c>
      <c r="L31" s="35">
        <v>95846</v>
      </c>
      <c r="M31" s="35">
        <v>4808</v>
      </c>
      <c r="N31" s="35">
        <v>151</v>
      </c>
      <c r="O31" s="35">
        <v>285</v>
      </c>
      <c r="P31" s="35">
        <v>1262</v>
      </c>
      <c r="Q31" s="35">
        <v>786</v>
      </c>
      <c r="R31" s="35">
        <v>354</v>
      </c>
      <c r="S31" s="35">
        <v>473</v>
      </c>
      <c r="T31" s="35">
        <v>222</v>
      </c>
      <c r="U31" s="35">
        <v>68</v>
      </c>
      <c r="V31" s="35">
        <v>1207</v>
      </c>
      <c r="W31" s="37">
        <v>1.298473321612505E-2</v>
      </c>
      <c r="X31" s="37">
        <v>1.15003808073115E-2</v>
      </c>
      <c r="Y31" s="37">
        <v>7.3838022695476447E-3</v>
      </c>
      <c r="Z31" s="37">
        <v>2.0474714862825899E-2</v>
      </c>
      <c r="AA31" s="37">
        <v>8.9482911723855283E-3</v>
      </c>
      <c r="AB31" s="37">
        <v>1.7703540708141629E-2</v>
      </c>
      <c r="AC31" s="37">
        <v>1.3000934528063328E-2</v>
      </c>
      <c r="AD31" s="37">
        <v>2.0370710222059094E-2</v>
      </c>
      <c r="AE31" s="37">
        <v>1.1417058428475487E-2</v>
      </c>
      <c r="AF31" s="37">
        <v>1.2593118126995389E-2</v>
      </c>
      <c r="AG31" s="41">
        <v>-0.13228659086807434</v>
      </c>
      <c r="AH31" s="41">
        <v>-1.948051948051948E-2</v>
      </c>
      <c r="AI31" s="41">
        <v>-0.32624113475177308</v>
      </c>
      <c r="AJ31" s="41">
        <v>4.2975206611570248E-2</v>
      </c>
      <c r="AK31" s="41">
        <v>-0.23689320388349513</v>
      </c>
      <c r="AL31" s="41">
        <v>0.25531914893617019</v>
      </c>
      <c r="AM31" s="41">
        <v>-7.072691552062868E-2</v>
      </c>
      <c r="AN31" s="41">
        <v>-1.7699115044247787E-2</v>
      </c>
      <c r="AO31" s="41">
        <v>-8.1081081081081086E-2</v>
      </c>
      <c r="AP31" s="41">
        <v>-0.2608695652173913</v>
      </c>
    </row>
    <row r="32" spans="1:44" x14ac:dyDescent="0.25">
      <c r="A32" s="39" t="s">
        <v>122</v>
      </c>
      <c r="B32" s="111">
        <v>202002</v>
      </c>
      <c r="C32" s="35">
        <v>371490</v>
      </c>
      <c r="D32" s="35">
        <v>13184</v>
      </c>
      <c r="E32" s="35">
        <v>38589</v>
      </c>
      <c r="F32" s="35">
        <v>62152</v>
      </c>
      <c r="G32" s="35">
        <v>87837</v>
      </c>
      <c r="H32" s="35">
        <v>20083</v>
      </c>
      <c r="I32" s="35">
        <v>36464</v>
      </c>
      <c r="J32" s="35">
        <v>10950</v>
      </c>
      <c r="K32" s="35">
        <v>5955</v>
      </c>
      <c r="L32" s="35">
        <v>96276</v>
      </c>
      <c r="M32" s="35">
        <v>3571</v>
      </c>
      <c r="N32" s="35">
        <v>123</v>
      </c>
      <c r="O32" s="35">
        <v>216</v>
      </c>
      <c r="P32" s="35">
        <v>853</v>
      </c>
      <c r="Q32" s="35">
        <v>581</v>
      </c>
      <c r="R32" s="35">
        <v>311</v>
      </c>
      <c r="S32" s="35">
        <v>371</v>
      </c>
      <c r="T32" s="35">
        <v>121</v>
      </c>
      <c r="U32" s="35">
        <v>50</v>
      </c>
      <c r="V32" s="35">
        <v>945</v>
      </c>
      <c r="W32" s="37">
        <v>9.6126409862984201E-3</v>
      </c>
      <c r="X32" s="37">
        <v>9.3294902912621352E-3</v>
      </c>
      <c r="Y32" s="37">
        <v>5.5974500505325351E-3</v>
      </c>
      <c r="Z32" s="37">
        <v>1.3724417556957138E-2</v>
      </c>
      <c r="AA32" s="37">
        <v>6.6145246308503252E-3</v>
      </c>
      <c r="AB32" s="37">
        <v>1.5485734203057312E-2</v>
      </c>
      <c r="AC32" s="37">
        <v>1.0174418604651164E-2</v>
      </c>
      <c r="AD32" s="37">
        <v>1.1050228310502282E-2</v>
      </c>
      <c r="AE32" s="37">
        <v>8.3963056255247689E-3</v>
      </c>
      <c r="AF32" s="37">
        <v>9.815530350243051E-3</v>
      </c>
      <c r="AG32" s="41">
        <v>-0.19445071057974284</v>
      </c>
      <c r="AH32" s="41">
        <v>-0.1276595744680851</v>
      </c>
      <c r="AI32" s="41">
        <v>-0.27027027027027029</v>
      </c>
      <c r="AJ32" s="41">
        <v>-0.11789038262668046</v>
      </c>
      <c r="AK32" s="41">
        <v>-0.23552631578947369</v>
      </c>
      <c r="AL32" s="41">
        <v>0.15185185185185185</v>
      </c>
      <c r="AM32" s="41">
        <v>-9.5121951219512196E-2</v>
      </c>
      <c r="AN32" s="41">
        <v>-0.30057803468208094</v>
      </c>
      <c r="AO32" s="41">
        <v>-0.10714285714285714</v>
      </c>
      <c r="AP32" s="41">
        <v>-0.30514705882352944</v>
      </c>
    </row>
    <row r="33" spans="1:44" x14ac:dyDescent="0.25">
      <c r="A33" s="39" t="s">
        <v>122</v>
      </c>
      <c r="B33" s="111">
        <v>202003</v>
      </c>
      <c r="C33" s="35">
        <v>371909</v>
      </c>
      <c r="D33" s="35">
        <v>13214</v>
      </c>
      <c r="E33" s="35">
        <v>38563</v>
      </c>
      <c r="F33" s="35">
        <v>62443</v>
      </c>
      <c r="G33" s="35">
        <v>87645</v>
      </c>
      <c r="H33" s="35">
        <v>20134</v>
      </c>
      <c r="I33" s="35">
        <v>36283</v>
      </c>
      <c r="J33" s="35">
        <v>11039</v>
      </c>
      <c r="K33" s="35">
        <v>6003</v>
      </c>
      <c r="L33" s="35">
        <v>96585</v>
      </c>
      <c r="M33" s="35">
        <v>2837</v>
      </c>
      <c r="N33" s="35">
        <v>93</v>
      </c>
      <c r="O33" s="35">
        <v>162</v>
      </c>
      <c r="P33" s="35">
        <v>695</v>
      </c>
      <c r="Q33" s="35">
        <v>463</v>
      </c>
      <c r="R33" s="35">
        <v>225</v>
      </c>
      <c r="S33" s="35">
        <v>295</v>
      </c>
      <c r="T33" s="35">
        <v>131</v>
      </c>
      <c r="U33" s="35">
        <v>40</v>
      </c>
      <c r="V33" s="35">
        <v>733</v>
      </c>
      <c r="W33" s="37">
        <v>7.6282101266707718E-3</v>
      </c>
      <c r="X33" s="37">
        <v>7.0379900105948237E-3</v>
      </c>
      <c r="Y33" s="37">
        <v>4.200917978373052E-3</v>
      </c>
      <c r="Z33" s="37">
        <v>1.1130150697436062E-2</v>
      </c>
      <c r="AA33" s="37">
        <v>5.2826744252381765E-3</v>
      </c>
      <c r="AB33" s="37">
        <v>1.1175126651435384E-2</v>
      </c>
      <c r="AC33" s="37">
        <v>8.1305294490532764E-3</v>
      </c>
      <c r="AD33" s="37">
        <v>1.1867016939940212E-2</v>
      </c>
      <c r="AE33" s="37">
        <v>6.6633349991670832E-3</v>
      </c>
      <c r="AF33" s="37">
        <v>7.5891701609980848E-3</v>
      </c>
      <c r="AG33" s="41">
        <v>-0.28736498367244412</v>
      </c>
      <c r="AH33" s="41">
        <v>-0.18421052631578946</v>
      </c>
      <c r="AI33" s="41">
        <v>-0.33877551020408164</v>
      </c>
      <c r="AJ33" s="41">
        <v>-0.18235294117647058</v>
      </c>
      <c r="AK33" s="41">
        <v>-0.3318903318903319</v>
      </c>
      <c r="AL33" s="41">
        <v>-0.22413793103448276</v>
      </c>
      <c r="AM33" s="41">
        <v>-0.32027649769585254</v>
      </c>
      <c r="AN33" s="41">
        <v>-0.20606060606060606</v>
      </c>
      <c r="AO33" s="41">
        <v>-0.24528301886792453</v>
      </c>
      <c r="AP33" s="41">
        <v>-0.35532102022867196</v>
      </c>
    </row>
    <row r="34" spans="1:44" x14ac:dyDescent="0.25">
      <c r="A34" s="39" t="s">
        <v>122</v>
      </c>
      <c r="B34" s="111">
        <v>202004</v>
      </c>
      <c r="C34" s="35">
        <v>361383</v>
      </c>
      <c r="D34" s="35">
        <v>13033</v>
      </c>
      <c r="E34" s="35">
        <v>37809</v>
      </c>
      <c r="F34" s="35">
        <v>61467</v>
      </c>
      <c r="G34" s="35">
        <v>85538</v>
      </c>
      <c r="H34" s="35">
        <v>18749</v>
      </c>
      <c r="I34" s="35">
        <v>34593</v>
      </c>
      <c r="J34" s="35">
        <v>10868</v>
      </c>
      <c r="K34" s="35">
        <v>5948</v>
      </c>
      <c r="L34" s="35">
        <v>93378</v>
      </c>
      <c r="M34" s="35">
        <v>1434</v>
      </c>
      <c r="N34" s="35">
        <v>68</v>
      </c>
      <c r="O34" s="35">
        <v>89</v>
      </c>
      <c r="P34" s="35">
        <v>341</v>
      </c>
      <c r="Q34" s="35">
        <v>273</v>
      </c>
      <c r="R34" s="35">
        <v>103</v>
      </c>
      <c r="S34" s="35">
        <v>94</v>
      </c>
      <c r="T34" s="35">
        <v>90</v>
      </c>
      <c r="U34" s="35">
        <v>32</v>
      </c>
      <c r="V34" s="35">
        <v>344</v>
      </c>
      <c r="W34" s="37">
        <v>3.9680892571039589E-3</v>
      </c>
      <c r="X34" s="37">
        <v>5.2175247448783858E-3</v>
      </c>
      <c r="Y34" s="37">
        <v>2.3539368933322754E-3</v>
      </c>
      <c r="Z34" s="37">
        <v>5.5476922576341778E-3</v>
      </c>
      <c r="AA34" s="37">
        <v>3.1915639832589024E-3</v>
      </c>
      <c r="AB34" s="37">
        <v>5.4936263267374259E-3</v>
      </c>
      <c r="AC34" s="37">
        <v>2.7173127511346228E-3</v>
      </c>
      <c r="AD34" s="37">
        <v>8.2811924917188078E-3</v>
      </c>
      <c r="AE34" s="37">
        <v>5.3799596503026226E-3</v>
      </c>
      <c r="AF34" s="37">
        <v>3.683951251900876E-3</v>
      </c>
      <c r="AG34" s="41">
        <v>-0.61962864721485411</v>
      </c>
      <c r="AH34" s="41">
        <v>-0.35849056603773582</v>
      </c>
      <c r="AI34" s="41">
        <v>-0.60619469026548678</v>
      </c>
      <c r="AJ34" s="41">
        <v>-0.56670902160101655</v>
      </c>
      <c r="AK34" s="41">
        <v>-0.57210031347962387</v>
      </c>
      <c r="AL34" s="41">
        <v>-0.68012422360248448</v>
      </c>
      <c r="AM34" s="41">
        <v>-0.79871520342612423</v>
      </c>
      <c r="AN34" s="41">
        <v>-0.44099378881987578</v>
      </c>
      <c r="AO34" s="41">
        <v>-0.23809523809523808</v>
      </c>
      <c r="AP34" s="41">
        <v>-0.66307541625857003</v>
      </c>
    </row>
    <row r="35" spans="1:44" x14ac:dyDescent="0.25">
      <c r="A35" s="39" t="s">
        <v>122</v>
      </c>
      <c r="B35" s="111">
        <v>202005</v>
      </c>
      <c r="C35" s="35">
        <v>365457</v>
      </c>
      <c r="D35" s="35">
        <v>13205</v>
      </c>
      <c r="E35" s="35">
        <v>38224</v>
      </c>
      <c r="F35" s="35">
        <v>61852</v>
      </c>
      <c r="G35" s="35">
        <v>86846</v>
      </c>
      <c r="H35" s="35">
        <v>19239</v>
      </c>
      <c r="I35" s="35">
        <v>34995</v>
      </c>
      <c r="J35" s="35">
        <v>10947</v>
      </c>
      <c r="K35" s="35">
        <v>5938</v>
      </c>
      <c r="L35" s="35">
        <v>94211</v>
      </c>
      <c r="M35" s="35">
        <v>1675</v>
      </c>
      <c r="N35" s="35">
        <v>61</v>
      </c>
      <c r="O35" s="35">
        <v>146</v>
      </c>
      <c r="P35" s="35">
        <v>417</v>
      </c>
      <c r="Q35" s="35">
        <v>352</v>
      </c>
      <c r="R35" s="35">
        <v>90</v>
      </c>
      <c r="S35" s="35">
        <v>144</v>
      </c>
      <c r="T35" s="35">
        <v>77</v>
      </c>
      <c r="U35" s="35">
        <v>29</v>
      </c>
      <c r="V35" s="35">
        <v>359</v>
      </c>
      <c r="W35" s="37">
        <v>4.5833025499579976E-3</v>
      </c>
      <c r="X35" s="37">
        <v>4.6194623248769408E-3</v>
      </c>
      <c r="Y35" s="37">
        <v>3.8195897865215571E-3</v>
      </c>
      <c r="Z35" s="37">
        <v>6.7419000194011511E-3</v>
      </c>
      <c r="AA35" s="37">
        <v>4.0531515556272019E-3</v>
      </c>
      <c r="AB35" s="37">
        <v>4.6779978169343523E-3</v>
      </c>
      <c r="AC35" s="37">
        <v>4.1148735533647661E-3</v>
      </c>
      <c r="AD35" s="37">
        <v>7.0338905636247373E-3</v>
      </c>
      <c r="AE35" s="37">
        <v>4.8837992590097679E-3</v>
      </c>
      <c r="AF35" s="37">
        <v>3.8105953657216248E-3</v>
      </c>
      <c r="AG35" s="41">
        <v>-0.5268361581920904</v>
      </c>
      <c r="AH35" s="41">
        <v>-0.48305084745762711</v>
      </c>
      <c r="AI35" s="41">
        <v>-0.26633165829145727</v>
      </c>
      <c r="AJ35" s="41">
        <v>-0.45203679369250988</v>
      </c>
      <c r="AK35" s="41">
        <v>-0.45085803432137284</v>
      </c>
      <c r="AL35" s="41">
        <v>-0.7142857142857143</v>
      </c>
      <c r="AM35" s="41">
        <v>-0.64792176039119809</v>
      </c>
      <c r="AN35" s="41">
        <v>-0.41666666666666669</v>
      </c>
      <c r="AO35" s="41">
        <v>-0.21621621621621623</v>
      </c>
      <c r="AP35" s="41">
        <v>-0.6131465517241379</v>
      </c>
    </row>
    <row r="36" spans="1:44" x14ac:dyDescent="0.25">
      <c r="A36" s="39" t="s">
        <v>122</v>
      </c>
      <c r="B36" s="111">
        <v>202006</v>
      </c>
      <c r="C36" s="35">
        <v>370475</v>
      </c>
      <c r="D36" s="35">
        <v>13490</v>
      </c>
      <c r="E36" s="35">
        <v>38504</v>
      </c>
      <c r="F36" s="35">
        <v>62827</v>
      </c>
      <c r="G36" s="35">
        <v>87688</v>
      </c>
      <c r="H36" s="35">
        <v>19634</v>
      </c>
      <c r="I36" s="35">
        <v>35624</v>
      </c>
      <c r="J36" s="35">
        <v>11095</v>
      </c>
      <c r="K36" s="35">
        <v>6035</v>
      </c>
      <c r="L36" s="35">
        <v>95578</v>
      </c>
      <c r="M36" s="35">
        <v>2342</v>
      </c>
      <c r="N36" s="35">
        <v>90</v>
      </c>
      <c r="O36" s="35">
        <v>177</v>
      </c>
      <c r="P36" s="35">
        <v>481</v>
      </c>
      <c r="Q36" s="35">
        <v>468</v>
      </c>
      <c r="R36" s="35">
        <v>123</v>
      </c>
      <c r="S36" s="35">
        <v>272</v>
      </c>
      <c r="T36" s="35">
        <v>107</v>
      </c>
      <c r="U36" s="35">
        <v>44</v>
      </c>
      <c r="V36" s="35">
        <v>580</v>
      </c>
      <c r="W36" s="37">
        <v>6.3216141440043186E-3</v>
      </c>
      <c r="X36" s="37">
        <v>6.671608598962194E-3</v>
      </c>
      <c r="Y36" s="37">
        <v>4.5969249948057348E-3</v>
      </c>
      <c r="Z36" s="37">
        <v>7.6559441004663597E-3</v>
      </c>
      <c r="AA36" s="37">
        <v>5.3371042788066779E-3</v>
      </c>
      <c r="AB36" s="37">
        <v>6.2646429662829789E-3</v>
      </c>
      <c r="AC36" s="37">
        <v>7.6353020435661351E-3</v>
      </c>
      <c r="AD36" s="37">
        <v>9.6439837764758906E-3</v>
      </c>
      <c r="AE36" s="37">
        <v>7.2908036454018225E-3</v>
      </c>
      <c r="AF36" s="37">
        <v>6.068342087091172E-3</v>
      </c>
      <c r="AG36" s="41">
        <v>-0.25556261919898282</v>
      </c>
      <c r="AH36" s="41">
        <v>-0.20353982300884957</v>
      </c>
      <c r="AI36" s="41">
        <v>-1.6666666666666666E-2</v>
      </c>
      <c r="AJ36" s="41">
        <v>-0.26452599388379205</v>
      </c>
      <c r="AK36" s="41">
        <v>-0.1169811320754717</v>
      </c>
      <c r="AL36" s="41">
        <v>-0.59</v>
      </c>
      <c r="AM36" s="41">
        <v>-0.33496332518337407</v>
      </c>
      <c r="AN36" s="41">
        <v>-0.20149253731343283</v>
      </c>
      <c r="AO36" s="41">
        <v>0.76</v>
      </c>
      <c r="AP36" s="41">
        <v>-0.27590511860174782</v>
      </c>
    </row>
    <row r="37" spans="1:44" x14ac:dyDescent="0.25">
      <c r="A37" s="39" t="s">
        <v>122</v>
      </c>
      <c r="B37" s="111">
        <v>202007</v>
      </c>
      <c r="C37" s="35">
        <v>372349</v>
      </c>
      <c r="D37" s="35">
        <v>13533</v>
      </c>
      <c r="E37" s="35">
        <v>38580</v>
      </c>
      <c r="F37" s="35">
        <v>63396</v>
      </c>
      <c r="G37" s="35">
        <v>87869</v>
      </c>
      <c r="H37" s="35">
        <v>19653</v>
      </c>
      <c r="I37" s="35">
        <v>35901</v>
      </c>
      <c r="J37" s="35">
        <v>11140</v>
      </c>
      <c r="K37" s="35">
        <v>6001</v>
      </c>
      <c r="L37" s="35">
        <v>96276</v>
      </c>
      <c r="M37" s="35">
        <v>2791</v>
      </c>
      <c r="N37" s="35">
        <v>107</v>
      </c>
      <c r="O37" s="35">
        <v>188</v>
      </c>
      <c r="P37" s="35">
        <v>640</v>
      </c>
      <c r="Q37" s="35">
        <v>562</v>
      </c>
      <c r="R37" s="35">
        <v>136</v>
      </c>
      <c r="S37" s="35">
        <v>325</v>
      </c>
      <c r="T37" s="35">
        <v>108</v>
      </c>
      <c r="U37" s="35">
        <v>35</v>
      </c>
      <c r="V37" s="35">
        <v>690</v>
      </c>
      <c r="W37" s="37">
        <v>7.4956559571799572E-3</v>
      </c>
      <c r="X37" s="37">
        <v>7.9065986846966682E-3</v>
      </c>
      <c r="Y37" s="37">
        <v>4.8729911871435976E-3</v>
      </c>
      <c r="Z37" s="37">
        <v>1.0095274149788631E-2</v>
      </c>
      <c r="AA37" s="37">
        <v>6.3958847830292822E-3</v>
      </c>
      <c r="AB37" s="37">
        <v>6.9200630946929225E-3</v>
      </c>
      <c r="AC37" s="37">
        <v>9.0526726275034115E-3</v>
      </c>
      <c r="AD37" s="37">
        <v>9.6947935368043095E-3</v>
      </c>
      <c r="AE37" s="37">
        <v>5.8323612731211467E-3</v>
      </c>
      <c r="AF37" s="37">
        <v>7.1668951763679423E-3</v>
      </c>
      <c r="AG37" s="41">
        <v>-0.20416310236669519</v>
      </c>
      <c r="AH37" s="41">
        <v>-6.1403508771929821E-2</v>
      </c>
      <c r="AI37" s="41">
        <v>-0.06</v>
      </c>
      <c r="AJ37" s="41">
        <v>-0.10739191073919108</v>
      </c>
      <c r="AK37" s="41">
        <v>-8.8183421516754845E-3</v>
      </c>
      <c r="AL37" s="41">
        <v>-0.66</v>
      </c>
      <c r="AM37" s="41">
        <v>-0.20924574209245742</v>
      </c>
      <c r="AN37" s="41">
        <v>-0.28947368421052633</v>
      </c>
      <c r="AO37" s="41">
        <v>-0.3</v>
      </c>
      <c r="AP37" s="41">
        <v>-0.22991071428571427</v>
      </c>
    </row>
    <row r="38" spans="1:44" x14ac:dyDescent="0.25">
      <c r="A38" s="39" t="s">
        <v>122</v>
      </c>
      <c r="B38" s="111">
        <v>202008</v>
      </c>
      <c r="C38" s="35">
        <v>371050</v>
      </c>
      <c r="D38" s="35">
        <v>13533</v>
      </c>
      <c r="E38" s="35">
        <v>38362</v>
      </c>
      <c r="F38" s="35">
        <v>63247</v>
      </c>
      <c r="G38" s="35">
        <v>87575</v>
      </c>
      <c r="H38" s="35">
        <v>19656</v>
      </c>
      <c r="I38" s="35">
        <v>36012</v>
      </c>
      <c r="J38" s="35">
        <v>11095</v>
      </c>
      <c r="K38" s="35">
        <v>5969</v>
      </c>
      <c r="L38" s="35">
        <v>95601</v>
      </c>
      <c r="M38" s="35">
        <v>2379</v>
      </c>
      <c r="N38" s="35">
        <v>107</v>
      </c>
      <c r="O38" s="35">
        <v>128</v>
      </c>
      <c r="P38" s="35">
        <v>565</v>
      </c>
      <c r="Q38" s="35">
        <v>441</v>
      </c>
      <c r="R38" s="35">
        <v>140</v>
      </c>
      <c r="S38" s="35">
        <v>279</v>
      </c>
      <c r="T38" s="35">
        <v>101</v>
      </c>
      <c r="U38" s="35">
        <v>28</v>
      </c>
      <c r="V38" s="35">
        <v>590</v>
      </c>
      <c r="W38" s="37">
        <v>6.4115348335803801E-3</v>
      </c>
      <c r="X38" s="37">
        <v>7.9065986846966682E-3</v>
      </c>
      <c r="Y38" s="37">
        <v>3.336635211928471E-3</v>
      </c>
      <c r="Z38" s="37">
        <v>8.9332300346261478E-3</v>
      </c>
      <c r="AA38" s="37">
        <v>5.0356836996859836E-3</v>
      </c>
      <c r="AB38" s="37">
        <v>7.1225071225071226E-3</v>
      </c>
      <c r="AC38" s="37">
        <v>7.7474175274908361E-3</v>
      </c>
      <c r="AD38" s="37">
        <v>9.1031996394772413E-3</v>
      </c>
      <c r="AE38" s="37">
        <v>4.6909029988272746E-3</v>
      </c>
      <c r="AF38" s="37">
        <v>6.1714835618874283E-3</v>
      </c>
      <c r="AG38" s="41">
        <v>-0.13710554951033732</v>
      </c>
      <c r="AH38" s="41">
        <v>4.9019607843137254E-2</v>
      </c>
      <c r="AI38" s="41">
        <v>-9.2198581560283682E-2</v>
      </c>
      <c r="AJ38" s="41">
        <v>2.7272727272727271E-2</v>
      </c>
      <c r="AK38" s="41">
        <v>0.05</v>
      </c>
      <c r="AL38" s="41">
        <v>-0.57446808510638303</v>
      </c>
      <c r="AM38" s="41">
        <v>-0.18181818181818182</v>
      </c>
      <c r="AN38" s="41">
        <v>-0.26277372262773724</v>
      </c>
      <c r="AO38" s="41">
        <v>0.16666666666666666</v>
      </c>
      <c r="AP38" s="41">
        <v>-0.17251051893408134</v>
      </c>
    </row>
    <row r="39" spans="1:44" x14ac:dyDescent="0.25">
      <c r="A39" s="39" t="s">
        <v>122</v>
      </c>
      <c r="B39" s="111">
        <v>202009</v>
      </c>
      <c r="C39" s="35">
        <v>374204</v>
      </c>
      <c r="D39" s="35">
        <v>13618</v>
      </c>
      <c r="E39" s="35">
        <v>38551</v>
      </c>
      <c r="F39" s="35">
        <v>63967</v>
      </c>
      <c r="G39" s="35">
        <v>88101</v>
      </c>
      <c r="H39" s="35">
        <v>19683</v>
      </c>
      <c r="I39" s="35">
        <v>36201</v>
      </c>
      <c r="J39" s="35">
        <v>11253</v>
      </c>
      <c r="K39" s="35">
        <v>6043</v>
      </c>
      <c r="L39" s="35">
        <v>96787</v>
      </c>
      <c r="M39" s="35">
        <v>2827</v>
      </c>
      <c r="N39" s="35">
        <v>102</v>
      </c>
      <c r="O39" s="35">
        <v>212</v>
      </c>
      <c r="P39" s="35">
        <v>604</v>
      </c>
      <c r="Q39" s="35">
        <v>525</v>
      </c>
      <c r="R39" s="35">
        <v>131</v>
      </c>
      <c r="S39" s="35">
        <v>295</v>
      </c>
      <c r="T39" s="35">
        <v>141</v>
      </c>
      <c r="U39" s="35">
        <v>34</v>
      </c>
      <c r="V39" s="35">
        <v>783</v>
      </c>
      <c r="W39" s="37">
        <v>7.5547027824395246E-3</v>
      </c>
      <c r="X39" s="37">
        <v>7.4900866500220301E-3</v>
      </c>
      <c r="Y39" s="37">
        <v>5.4992088402376071E-3</v>
      </c>
      <c r="Z39" s="37">
        <v>9.4423687213719566E-3</v>
      </c>
      <c r="AA39" s="37">
        <v>5.9590697040896243E-3</v>
      </c>
      <c r="AB39" s="37">
        <v>6.6554895087131026E-3</v>
      </c>
      <c r="AC39" s="37">
        <v>8.1489461617082395E-3</v>
      </c>
      <c r="AD39" s="37">
        <v>1.2529992002132765E-2</v>
      </c>
      <c r="AE39" s="37">
        <v>5.6263445308621547E-3</v>
      </c>
      <c r="AF39" s="37">
        <v>8.0899294326717431E-3</v>
      </c>
      <c r="AG39" s="41">
        <v>-8.5409252669039148E-2</v>
      </c>
      <c r="AH39" s="41">
        <v>-1.9230769230769232E-2</v>
      </c>
      <c r="AI39" s="41">
        <v>0.26946107784431139</v>
      </c>
      <c r="AJ39" s="41">
        <v>-6.6460587326120563E-2</v>
      </c>
      <c r="AK39" s="41">
        <v>2.7397260273972601E-2</v>
      </c>
      <c r="AL39" s="41">
        <v>-0.63407821229050276</v>
      </c>
      <c r="AM39" s="41">
        <v>-0.10060975609756098</v>
      </c>
      <c r="AN39" s="41">
        <v>-5.3691275167785234E-2</v>
      </c>
      <c r="AO39" s="41">
        <v>0</v>
      </c>
      <c r="AP39" s="41">
        <v>-1.2610340479192938E-2</v>
      </c>
    </row>
    <row r="40" spans="1:44" x14ac:dyDescent="0.25">
      <c r="A40" s="39" t="s">
        <v>122</v>
      </c>
      <c r="B40" s="111">
        <v>202010</v>
      </c>
      <c r="C40" s="35">
        <v>374368</v>
      </c>
      <c r="D40" s="35">
        <v>13658</v>
      </c>
      <c r="E40" s="35">
        <v>38283</v>
      </c>
      <c r="F40" s="35">
        <v>64043</v>
      </c>
      <c r="G40" s="35">
        <v>88246</v>
      </c>
      <c r="H40" s="35">
        <v>19689</v>
      </c>
      <c r="I40" s="35">
        <v>36258</v>
      </c>
      <c r="J40" s="35">
        <v>11283</v>
      </c>
      <c r="K40" s="35">
        <v>6053</v>
      </c>
      <c r="L40" s="35">
        <v>96855</v>
      </c>
      <c r="M40" s="35">
        <v>2968</v>
      </c>
      <c r="N40" s="35">
        <v>124</v>
      </c>
      <c r="O40" s="35">
        <v>153</v>
      </c>
      <c r="P40" s="35">
        <v>708</v>
      </c>
      <c r="Q40" s="35">
        <v>603</v>
      </c>
      <c r="R40" s="35">
        <v>120</v>
      </c>
      <c r="S40" s="35">
        <v>283</v>
      </c>
      <c r="T40" s="35">
        <v>141</v>
      </c>
      <c r="U40" s="35">
        <v>52</v>
      </c>
      <c r="V40" s="35">
        <v>784</v>
      </c>
      <c r="W40" s="37">
        <v>7.9280280365843243E-3</v>
      </c>
      <c r="X40" s="37">
        <v>9.0789281007468154E-3</v>
      </c>
      <c r="Y40" s="37">
        <v>3.9965519943578089E-3</v>
      </c>
      <c r="Z40" s="37">
        <v>1.1055072373249222E-2</v>
      </c>
      <c r="AA40" s="37">
        <v>6.8331709085964233E-3</v>
      </c>
      <c r="AB40" s="37">
        <v>6.0947737315252175E-3</v>
      </c>
      <c r="AC40" s="37">
        <v>7.8051740305587732E-3</v>
      </c>
      <c r="AD40" s="37">
        <v>1.249667641584685E-2</v>
      </c>
      <c r="AE40" s="37">
        <v>8.5907814306955231E-3</v>
      </c>
      <c r="AF40" s="37">
        <v>8.0945743637396116E-3</v>
      </c>
      <c r="AG40" s="41">
        <v>-0.16181869528381812</v>
      </c>
      <c r="AH40" s="41">
        <v>-3.875968992248062E-2</v>
      </c>
      <c r="AI40" s="41">
        <v>-0.25728155339805825</v>
      </c>
      <c r="AJ40" s="41">
        <v>-9.7902097902097911E-3</v>
      </c>
      <c r="AK40" s="41">
        <v>3.0769230769230771E-2</v>
      </c>
      <c r="AL40" s="41">
        <v>-0.68085106382978722</v>
      </c>
      <c r="AM40" s="41">
        <v>-0.23097826086956522</v>
      </c>
      <c r="AN40" s="41">
        <v>-0.20338983050847459</v>
      </c>
      <c r="AO40" s="41">
        <v>0.15555555555555556</v>
      </c>
      <c r="AP40" s="41">
        <v>-0.16595744680851063</v>
      </c>
      <c r="AR40" s="42"/>
    </row>
    <row r="41" spans="1:44" x14ac:dyDescent="0.25">
      <c r="A41" s="39" t="s">
        <v>122</v>
      </c>
      <c r="B41" s="111">
        <v>202011</v>
      </c>
      <c r="C41" s="35">
        <v>375292</v>
      </c>
      <c r="D41" s="35">
        <v>13636</v>
      </c>
      <c r="E41" s="35">
        <v>37812</v>
      </c>
      <c r="F41" s="35">
        <v>64204</v>
      </c>
      <c r="G41" s="35">
        <v>88942</v>
      </c>
      <c r="H41" s="35">
        <v>19539</v>
      </c>
      <c r="I41" s="35">
        <v>36762</v>
      </c>
      <c r="J41" s="35">
        <v>11298</v>
      </c>
      <c r="K41" s="35">
        <v>6051</v>
      </c>
      <c r="L41" s="35">
        <v>97048</v>
      </c>
      <c r="M41" s="35">
        <v>2615</v>
      </c>
      <c r="N41" s="35">
        <v>118</v>
      </c>
      <c r="O41" s="35">
        <v>165</v>
      </c>
      <c r="P41" s="35">
        <v>635</v>
      </c>
      <c r="Q41" s="35">
        <v>511</v>
      </c>
      <c r="R41" s="35">
        <v>77</v>
      </c>
      <c r="S41" s="35">
        <v>254</v>
      </c>
      <c r="T41" s="35">
        <v>142</v>
      </c>
      <c r="U41" s="35">
        <v>27</v>
      </c>
      <c r="V41" s="35">
        <v>686</v>
      </c>
      <c r="W41" s="37">
        <v>6.9679076559052682E-3</v>
      </c>
      <c r="X41" s="37">
        <v>8.6535640950425336E-3</v>
      </c>
      <c r="Y41" s="37">
        <v>4.3636940653760713E-3</v>
      </c>
      <c r="Z41" s="37">
        <v>9.890349510933899E-3</v>
      </c>
      <c r="AA41" s="37">
        <v>5.7453171729891393E-3</v>
      </c>
      <c r="AB41" s="37">
        <v>3.9408362761656178E-3</v>
      </c>
      <c r="AC41" s="37">
        <v>6.9093085251074483E-3</v>
      </c>
      <c r="AD41" s="37">
        <v>1.2568596211718889E-2</v>
      </c>
      <c r="AE41" s="37">
        <v>4.4620723847297967E-3</v>
      </c>
      <c r="AF41" s="37">
        <v>7.0686670513560304E-3</v>
      </c>
      <c r="AG41" s="41">
        <v>-0.15289925494007126</v>
      </c>
      <c r="AH41" s="41">
        <v>0.22916666666666666</v>
      </c>
      <c r="AI41" s="41">
        <v>6.0975609756097563E-3</v>
      </c>
      <c r="AJ41" s="41">
        <v>-5.3651266766020868E-2</v>
      </c>
      <c r="AK41" s="41">
        <v>-5.545286506469501E-2</v>
      </c>
      <c r="AL41" s="41">
        <v>-0.78846153846153844</v>
      </c>
      <c r="AM41" s="41">
        <v>-0.22324159021406728</v>
      </c>
      <c r="AN41" s="41">
        <v>0.10077519379844961</v>
      </c>
      <c r="AO41" s="41">
        <v>-0.37209302325581395</v>
      </c>
      <c r="AP41" s="41">
        <v>-8.7765957446808512E-2</v>
      </c>
    </row>
    <row r="42" spans="1:44" x14ac:dyDescent="0.25">
      <c r="A42" s="39" t="s">
        <v>122</v>
      </c>
      <c r="B42" s="112">
        <v>202012</v>
      </c>
      <c r="C42" s="48">
        <v>379981</v>
      </c>
      <c r="D42" s="48">
        <v>14156</v>
      </c>
      <c r="E42" s="48">
        <v>38254</v>
      </c>
      <c r="F42" s="48">
        <v>65659</v>
      </c>
      <c r="G42" s="48">
        <v>89342</v>
      </c>
      <c r="H42" s="48">
        <v>19490</v>
      </c>
      <c r="I42" s="48">
        <v>36513</v>
      </c>
      <c r="J42" s="48">
        <v>11568</v>
      </c>
      <c r="K42" s="48">
        <v>6278</v>
      </c>
      <c r="L42" s="48">
        <v>98721</v>
      </c>
      <c r="M42" s="48">
        <v>2733</v>
      </c>
      <c r="N42" s="48">
        <v>157</v>
      </c>
      <c r="O42" s="48">
        <v>179</v>
      </c>
      <c r="P42" s="48">
        <v>709</v>
      </c>
      <c r="Q42" s="48">
        <v>481</v>
      </c>
      <c r="R42" s="48">
        <v>96</v>
      </c>
      <c r="S42" s="48">
        <v>210</v>
      </c>
      <c r="T42" s="48">
        <v>139</v>
      </c>
      <c r="U42" s="48">
        <v>57</v>
      </c>
      <c r="V42" s="48">
        <v>705</v>
      </c>
      <c r="W42" s="49">
        <v>7.1924648864022146E-3</v>
      </c>
      <c r="X42" s="49">
        <v>1.1090703588584347E-2</v>
      </c>
      <c r="Y42" s="49">
        <v>4.6792492288388141E-3</v>
      </c>
      <c r="Z42" s="49">
        <v>1.0798215020027719E-2</v>
      </c>
      <c r="AA42" s="49">
        <v>5.38380604866692E-3</v>
      </c>
      <c r="AB42" s="49">
        <v>4.9256028732683425E-3</v>
      </c>
      <c r="AC42" s="49">
        <v>5.7513762221674475E-3</v>
      </c>
      <c r="AD42" s="49">
        <v>1.2015905947441218E-2</v>
      </c>
      <c r="AE42" s="49">
        <v>9.0793246256769666E-3</v>
      </c>
      <c r="AF42" s="49">
        <v>7.1413377093019724E-3</v>
      </c>
      <c r="AG42" s="51">
        <v>-0.12319538017324351</v>
      </c>
      <c r="AH42" s="51">
        <v>1.948051948051948E-2</v>
      </c>
      <c r="AI42" s="51">
        <v>0.11180124223602485</v>
      </c>
      <c r="AJ42" s="51">
        <v>-2.2068965517241378E-2</v>
      </c>
      <c r="AK42" s="51">
        <v>-4.9407114624505928E-2</v>
      </c>
      <c r="AL42" s="51">
        <v>-0.68627450980392157</v>
      </c>
      <c r="AM42" s="51">
        <v>-0.34169278996865204</v>
      </c>
      <c r="AN42" s="51">
        <v>0.112</v>
      </c>
      <c r="AO42" s="51">
        <v>0.14000000000000001</v>
      </c>
      <c r="AP42" s="51">
        <v>-8.5603112840466927E-2</v>
      </c>
    </row>
    <row r="43" spans="1:44" x14ac:dyDescent="0.25">
      <c r="A43" s="39" t="s">
        <v>122</v>
      </c>
      <c r="B43" s="111">
        <v>202101</v>
      </c>
      <c r="C43" s="35">
        <v>369452</v>
      </c>
      <c r="D43" s="35">
        <v>13296</v>
      </c>
      <c r="E43" s="35">
        <v>37400</v>
      </c>
      <c r="F43" s="35">
        <v>63545</v>
      </c>
      <c r="G43" s="35">
        <v>87549</v>
      </c>
      <c r="H43" s="35">
        <v>19156</v>
      </c>
      <c r="I43" s="35">
        <v>35900</v>
      </c>
      <c r="J43" s="35">
        <v>11244</v>
      </c>
      <c r="K43" s="35">
        <v>6022</v>
      </c>
      <c r="L43" s="35">
        <v>95340</v>
      </c>
      <c r="M43" s="35">
        <v>3175</v>
      </c>
      <c r="N43" s="35">
        <v>139</v>
      </c>
      <c r="O43" s="35">
        <v>197</v>
      </c>
      <c r="P43" s="35">
        <v>752</v>
      </c>
      <c r="Q43" s="35">
        <v>657</v>
      </c>
      <c r="R43" s="35">
        <v>100</v>
      </c>
      <c r="S43" s="35">
        <v>235</v>
      </c>
      <c r="T43" s="35">
        <v>162</v>
      </c>
      <c r="U43" s="35">
        <v>60</v>
      </c>
      <c r="V43" s="35">
        <v>873</v>
      </c>
      <c r="W43" s="37">
        <v>8.5938092093154183E-3</v>
      </c>
      <c r="X43" s="37">
        <v>1.0454271961492179E-2</v>
      </c>
      <c r="Y43" s="37">
        <v>5.2673796791443848E-3</v>
      </c>
      <c r="Z43" s="37">
        <v>1.1834133291368322E-2</v>
      </c>
      <c r="AA43" s="37">
        <v>7.5043689819415411E-3</v>
      </c>
      <c r="AB43" s="37">
        <v>5.2202965128419297E-3</v>
      </c>
      <c r="AC43" s="37">
        <v>6.5459610027855152E-3</v>
      </c>
      <c r="AD43" s="37">
        <v>1.44076840981857E-2</v>
      </c>
      <c r="AE43" s="37">
        <v>9.9634672866157417E-3</v>
      </c>
      <c r="AF43" s="37">
        <v>9.1567023285084957E-3</v>
      </c>
      <c r="AG43" s="41">
        <v>-0.33964226289517468</v>
      </c>
      <c r="AH43" s="41">
        <v>-7.9470198675496692E-2</v>
      </c>
      <c r="AI43" s="41">
        <v>-0.30877192982456142</v>
      </c>
      <c r="AJ43" s="41">
        <v>-0.40412044374009509</v>
      </c>
      <c r="AK43" s="41">
        <v>-0.16412213740458015</v>
      </c>
      <c r="AL43" s="41">
        <v>-0.71751412429378536</v>
      </c>
      <c r="AM43" s="41">
        <v>-0.5031712473572939</v>
      </c>
      <c r="AN43" s="41">
        <v>-0.27027027027027029</v>
      </c>
      <c r="AO43" s="41">
        <v>-0.11764705882352941</v>
      </c>
      <c r="AP43" s="41">
        <v>-0.27671913835956918</v>
      </c>
    </row>
    <row r="44" spans="1:44" x14ac:dyDescent="0.25">
      <c r="A44" s="39" t="s">
        <v>122</v>
      </c>
      <c r="B44" s="111">
        <v>202102</v>
      </c>
      <c r="C44" s="35">
        <v>369659</v>
      </c>
      <c r="D44" s="35">
        <v>13383</v>
      </c>
      <c r="E44" s="35">
        <v>37494</v>
      </c>
      <c r="F44" s="35">
        <v>64116</v>
      </c>
      <c r="G44" s="35">
        <v>87292</v>
      </c>
      <c r="H44" s="35">
        <v>18919</v>
      </c>
      <c r="I44" s="35">
        <v>35345</v>
      </c>
      <c r="J44" s="35">
        <v>11368</v>
      </c>
      <c r="K44" s="35">
        <v>6051</v>
      </c>
      <c r="L44" s="35">
        <v>95691</v>
      </c>
      <c r="M44" s="35">
        <v>2545</v>
      </c>
      <c r="N44" s="35">
        <v>109</v>
      </c>
      <c r="O44" s="35">
        <v>186</v>
      </c>
      <c r="P44" s="35">
        <v>652</v>
      </c>
      <c r="Q44" s="35">
        <v>429</v>
      </c>
      <c r="R44" s="35">
        <v>123</v>
      </c>
      <c r="S44" s="35">
        <v>155</v>
      </c>
      <c r="T44" s="35">
        <v>139</v>
      </c>
      <c r="U44" s="35">
        <v>42</v>
      </c>
      <c r="V44" s="35">
        <v>710</v>
      </c>
      <c r="W44" s="37">
        <v>6.8847234884041779E-3</v>
      </c>
      <c r="X44" s="37">
        <v>8.1446611372636927E-3</v>
      </c>
      <c r="Y44" s="37">
        <v>4.9607937269963197E-3</v>
      </c>
      <c r="Z44" s="37">
        <v>1.0169068563229147E-2</v>
      </c>
      <c r="AA44" s="37">
        <v>4.9145397058149663E-3</v>
      </c>
      <c r="AB44" s="37">
        <v>6.5014007082826791E-3</v>
      </c>
      <c r="AC44" s="37">
        <v>4.3853444617343333E-3</v>
      </c>
      <c r="AD44" s="37">
        <v>1.2227304714989444E-2</v>
      </c>
      <c r="AE44" s="37">
        <v>6.9410014873574613E-3</v>
      </c>
      <c r="AF44" s="37">
        <v>7.4197155427365167E-3</v>
      </c>
      <c r="AG44" s="41">
        <v>-0.28731447773732849</v>
      </c>
      <c r="AH44" s="41">
        <v>-0.11382113821138211</v>
      </c>
      <c r="AI44" s="41">
        <v>-0.1388888888888889</v>
      </c>
      <c r="AJ44" s="41">
        <v>-0.23563892145369286</v>
      </c>
      <c r="AK44" s="41">
        <v>-0.26161790017211706</v>
      </c>
      <c r="AL44" s="41">
        <v>-0.60450160771704176</v>
      </c>
      <c r="AM44" s="41">
        <v>-0.58221024258760112</v>
      </c>
      <c r="AN44" s="41">
        <v>0.1487603305785124</v>
      </c>
      <c r="AO44" s="41">
        <v>-0.16</v>
      </c>
      <c r="AP44" s="41">
        <v>-0.24867724867724866</v>
      </c>
    </row>
    <row r="45" spans="1:44" x14ac:dyDescent="0.25">
      <c r="A45" s="39" t="s">
        <v>122</v>
      </c>
      <c r="B45" s="111">
        <v>202103</v>
      </c>
      <c r="C45" s="35">
        <v>375376</v>
      </c>
      <c r="D45" s="35">
        <v>13580</v>
      </c>
      <c r="E45" s="35">
        <v>37787</v>
      </c>
      <c r="F45" s="35">
        <v>65236</v>
      </c>
      <c r="G45" s="35">
        <v>88563</v>
      </c>
      <c r="H45" s="35">
        <v>19211</v>
      </c>
      <c r="I45" s="35">
        <v>35798</v>
      </c>
      <c r="J45" s="35">
        <v>11548</v>
      </c>
      <c r="K45" s="35">
        <v>6158</v>
      </c>
      <c r="L45" s="35">
        <v>97495</v>
      </c>
      <c r="M45" s="35">
        <v>3009</v>
      </c>
      <c r="N45" s="35">
        <v>127</v>
      </c>
      <c r="O45" s="35">
        <v>195</v>
      </c>
      <c r="P45" s="35">
        <v>729</v>
      </c>
      <c r="Q45" s="35">
        <v>593</v>
      </c>
      <c r="R45" s="35">
        <v>139</v>
      </c>
      <c r="S45" s="35">
        <v>232</v>
      </c>
      <c r="T45" s="35">
        <v>160</v>
      </c>
      <c r="U45" s="35">
        <v>49</v>
      </c>
      <c r="V45" s="35">
        <v>785</v>
      </c>
      <c r="W45" s="37">
        <v>8.0159626614381314E-3</v>
      </c>
      <c r="X45" s="37">
        <v>9.3519882179675991E-3</v>
      </c>
      <c r="Y45" s="37">
        <v>5.160504935559849E-3</v>
      </c>
      <c r="Z45" s="37">
        <v>1.1174811453798516E-2</v>
      </c>
      <c r="AA45" s="37">
        <v>6.6957984711448352E-3</v>
      </c>
      <c r="AB45" s="37">
        <v>7.2354380302951434E-3</v>
      </c>
      <c r="AC45" s="37">
        <v>6.4808089837421088E-3</v>
      </c>
      <c r="AD45" s="37">
        <v>1.3855213023900243E-2</v>
      </c>
      <c r="AE45" s="37">
        <v>7.9571289379668717E-3</v>
      </c>
      <c r="AF45" s="37">
        <v>8.0516949587158323E-3</v>
      </c>
      <c r="AG45" s="41">
        <v>6.0627423334508282E-2</v>
      </c>
      <c r="AH45" s="41">
        <v>0.36559139784946237</v>
      </c>
      <c r="AI45" s="41">
        <v>0.20370370370370369</v>
      </c>
      <c r="AJ45" s="41">
        <v>4.8920863309352518E-2</v>
      </c>
      <c r="AK45" s="41">
        <v>0.28077753779697623</v>
      </c>
      <c r="AL45" s="41">
        <v>-0.38222222222222224</v>
      </c>
      <c r="AM45" s="41">
        <v>-0.2135593220338983</v>
      </c>
      <c r="AN45" s="41">
        <v>0.22137404580152673</v>
      </c>
      <c r="AO45" s="41">
        <v>0.22500000000000001</v>
      </c>
      <c r="AP45" s="41">
        <v>7.0941336971350619E-2</v>
      </c>
    </row>
    <row r="46" spans="1:44" x14ac:dyDescent="0.25">
      <c r="A46" s="39" t="s">
        <v>122</v>
      </c>
      <c r="B46" s="111">
        <v>202104</v>
      </c>
      <c r="C46" s="35">
        <v>377595</v>
      </c>
      <c r="D46" s="35">
        <v>13610</v>
      </c>
      <c r="E46" s="35">
        <v>37824</v>
      </c>
      <c r="F46" s="35">
        <v>65583</v>
      </c>
      <c r="G46" s="35">
        <v>89143</v>
      </c>
      <c r="H46" s="35">
        <v>19355</v>
      </c>
      <c r="I46" s="35">
        <v>36464</v>
      </c>
      <c r="J46" s="35">
        <v>11668</v>
      </c>
      <c r="K46" s="35">
        <v>6135</v>
      </c>
      <c r="L46" s="35">
        <v>97813</v>
      </c>
      <c r="M46" s="35">
        <v>3157</v>
      </c>
      <c r="N46" s="35">
        <v>125</v>
      </c>
      <c r="O46" s="35">
        <v>164</v>
      </c>
      <c r="P46" s="35">
        <v>731</v>
      </c>
      <c r="Q46" s="35">
        <v>645</v>
      </c>
      <c r="R46" s="35">
        <v>129</v>
      </c>
      <c r="S46" s="35">
        <v>326</v>
      </c>
      <c r="T46" s="35">
        <v>169</v>
      </c>
      <c r="U46" s="35">
        <v>46</v>
      </c>
      <c r="V46" s="35">
        <v>822</v>
      </c>
      <c r="W46" s="37">
        <v>8.3608098624187287E-3</v>
      </c>
      <c r="X46" s="37">
        <v>9.184423218221896E-3</v>
      </c>
      <c r="Y46" s="37">
        <v>4.3358714043993229E-3</v>
      </c>
      <c r="Z46" s="37">
        <v>1.1146181174999619E-2</v>
      </c>
      <c r="AA46" s="37">
        <v>7.2355653276196669E-3</v>
      </c>
      <c r="AB46" s="37">
        <v>6.6649444587961763E-3</v>
      </c>
      <c r="AC46" s="37">
        <v>8.9403247038174639E-3</v>
      </c>
      <c r="AD46" s="37">
        <v>1.4484058964689749E-2</v>
      </c>
      <c r="AE46" s="37">
        <v>7.4979625101874491E-3</v>
      </c>
      <c r="AF46" s="37">
        <v>8.4037909071391324E-3</v>
      </c>
      <c r="AG46" s="41">
        <v>1.201534170153417</v>
      </c>
      <c r="AH46" s="41">
        <v>0.83823529411764708</v>
      </c>
      <c r="AI46" s="41">
        <v>0.84269662921348309</v>
      </c>
      <c r="AJ46" s="41">
        <v>1.1436950146627567</v>
      </c>
      <c r="AK46" s="41">
        <v>1.3626373626373627</v>
      </c>
      <c r="AL46" s="41">
        <v>0.25242718446601942</v>
      </c>
      <c r="AM46" s="41">
        <v>2.4680851063829787</v>
      </c>
      <c r="AN46" s="41">
        <v>0.87777777777777777</v>
      </c>
      <c r="AO46" s="41">
        <v>0.4375</v>
      </c>
      <c r="AP46" s="41">
        <v>1.3895348837209303</v>
      </c>
    </row>
    <row r="47" spans="1:44" x14ac:dyDescent="0.25">
      <c r="A47" s="39" t="s">
        <v>122</v>
      </c>
      <c r="B47" s="111">
        <v>202105</v>
      </c>
      <c r="C47" s="35">
        <v>383023</v>
      </c>
      <c r="D47" s="35">
        <v>13877</v>
      </c>
      <c r="E47" s="35">
        <v>38113</v>
      </c>
      <c r="F47" s="35">
        <v>66644</v>
      </c>
      <c r="G47" s="35">
        <v>89976</v>
      </c>
      <c r="H47" s="35">
        <v>19659</v>
      </c>
      <c r="I47" s="35">
        <v>37370</v>
      </c>
      <c r="J47" s="35">
        <v>11903</v>
      </c>
      <c r="K47" s="35">
        <v>6151</v>
      </c>
      <c r="L47" s="35">
        <v>99330</v>
      </c>
      <c r="M47" s="35">
        <v>3458</v>
      </c>
      <c r="N47" s="35">
        <v>142</v>
      </c>
      <c r="O47" s="35">
        <v>217</v>
      </c>
      <c r="P47" s="35">
        <v>792</v>
      </c>
      <c r="Q47" s="35">
        <v>625</v>
      </c>
      <c r="R47" s="35">
        <v>142</v>
      </c>
      <c r="S47" s="35">
        <v>409</v>
      </c>
      <c r="T47" s="35">
        <v>195</v>
      </c>
      <c r="U47" s="35">
        <v>38</v>
      </c>
      <c r="V47" s="35">
        <v>898</v>
      </c>
      <c r="W47" s="37">
        <v>9.0281784644786339E-3</v>
      </c>
      <c r="X47" s="37">
        <v>1.0232759241911075E-2</v>
      </c>
      <c r="Y47" s="37">
        <v>5.6935953611628575E-3</v>
      </c>
      <c r="Z47" s="37">
        <v>1.188404057379509E-2</v>
      </c>
      <c r="AA47" s="37">
        <v>6.9462967902551792E-3</v>
      </c>
      <c r="AB47" s="37">
        <v>7.2231547891550944E-3</v>
      </c>
      <c r="AC47" s="37">
        <v>1.0944607974310945E-2</v>
      </c>
      <c r="AD47" s="37">
        <v>1.6382424598840629E-2</v>
      </c>
      <c r="AE47" s="37">
        <v>6.1778572589822793E-3</v>
      </c>
      <c r="AF47" s="37">
        <v>9.0405718312695053E-3</v>
      </c>
      <c r="AG47" s="41">
        <v>1.0644776119402986</v>
      </c>
      <c r="AH47" s="41">
        <v>1.3278688524590163</v>
      </c>
      <c r="AI47" s="41">
        <v>0.4863013698630137</v>
      </c>
      <c r="AJ47" s="41">
        <v>0.89928057553956831</v>
      </c>
      <c r="AK47" s="41">
        <v>0.77556818181818177</v>
      </c>
      <c r="AL47" s="41">
        <v>0.57777777777777772</v>
      </c>
      <c r="AM47" s="41">
        <v>1.8402777777777777</v>
      </c>
      <c r="AN47" s="41">
        <v>1.5324675324675325</v>
      </c>
      <c r="AO47" s="41">
        <v>0.31034482758620691</v>
      </c>
      <c r="AP47" s="41">
        <v>1.5013927576601671</v>
      </c>
    </row>
    <row r="48" spans="1:44" x14ac:dyDescent="0.25">
      <c r="A48" s="39" t="s">
        <v>122</v>
      </c>
      <c r="B48" s="111">
        <v>202106</v>
      </c>
      <c r="C48" s="35">
        <v>385163</v>
      </c>
      <c r="D48" s="35">
        <v>14033</v>
      </c>
      <c r="E48" s="35">
        <v>38166</v>
      </c>
      <c r="F48" s="35">
        <v>67115</v>
      </c>
      <c r="G48" s="35">
        <v>90155</v>
      </c>
      <c r="H48" s="35">
        <v>19719</v>
      </c>
      <c r="I48" s="35">
        <v>37853</v>
      </c>
      <c r="J48" s="35">
        <v>11980</v>
      </c>
      <c r="K48" s="35">
        <v>6214</v>
      </c>
      <c r="L48" s="35">
        <v>99928</v>
      </c>
      <c r="M48" s="35">
        <v>2903</v>
      </c>
      <c r="N48" s="35">
        <v>114</v>
      </c>
      <c r="O48" s="35">
        <v>183</v>
      </c>
      <c r="P48" s="35">
        <v>683</v>
      </c>
      <c r="Q48" s="35">
        <v>541</v>
      </c>
      <c r="R48" s="35">
        <v>109</v>
      </c>
      <c r="S48" s="35">
        <v>355</v>
      </c>
      <c r="T48" s="35">
        <v>144</v>
      </c>
      <c r="U48" s="35">
        <v>44</v>
      </c>
      <c r="V48" s="35">
        <v>730</v>
      </c>
      <c r="W48" s="37">
        <v>7.5370687215542513E-3</v>
      </c>
      <c r="X48" s="37">
        <v>8.1237084016247425E-3</v>
      </c>
      <c r="Y48" s="37">
        <v>4.7948435780537655E-3</v>
      </c>
      <c r="Z48" s="37">
        <v>1.0176562616404679E-2</v>
      </c>
      <c r="AA48" s="37">
        <v>6.0007764405745657E-3</v>
      </c>
      <c r="AB48" s="37">
        <v>5.5276636746285305E-3</v>
      </c>
      <c r="AC48" s="37">
        <v>9.3783848043748185E-3</v>
      </c>
      <c r="AD48" s="37">
        <v>1.2020033388981636E-2</v>
      </c>
      <c r="AE48" s="37">
        <v>7.0807853234631478E-3</v>
      </c>
      <c r="AF48" s="37">
        <v>7.3052597870466732E-3</v>
      </c>
      <c r="AG48" s="41">
        <v>0.23953885567890693</v>
      </c>
      <c r="AH48" s="41">
        <v>0.26666666666666666</v>
      </c>
      <c r="AI48" s="41">
        <v>3.3898305084745763E-2</v>
      </c>
      <c r="AJ48" s="41">
        <v>0.41995841995841998</v>
      </c>
      <c r="AK48" s="41">
        <v>0.15598290598290598</v>
      </c>
      <c r="AL48" s="41">
        <v>-0.11382113821138211</v>
      </c>
      <c r="AM48" s="41">
        <v>0.30514705882352944</v>
      </c>
      <c r="AN48" s="41">
        <v>0.34579439252336447</v>
      </c>
      <c r="AO48" s="41">
        <v>0</v>
      </c>
      <c r="AP48" s="41">
        <v>0.25862068965517243</v>
      </c>
    </row>
    <row r="49" spans="1:42" x14ac:dyDescent="0.25">
      <c r="A49" s="39" t="s">
        <v>122</v>
      </c>
      <c r="B49" s="111">
        <v>202107</v>
      </c>
      <c r="C49" s="35">
        <v>381803</v>
      </c>
      <c r="D49" s="35">
        <v>13902</v>
      </c>
      <c r="E49" s="35">
        <v>37971</v>
      </c>
      <c r="F49" s="35">
        <v>66433</v>
      </c>
      <c r="G49" s="35">
        <v>89362</v>
      </c>
      <c r="H49" s="35">
        <v>19452</v>
      </c>
      <c r="I49" s="35">
        <v>37707</v>
      </c>
      <c r="J49" s="35">
        <v>11960</v>
      </c>
      <c r="K49" s="35">
        <v>6128</v>
      </c>
      <c r="L49" s="35">
        <v>98888</v>
      </c>
      <c r="M49" s="35">
        <v>2822</v>
      </c>
      <c r="N49" s="35">
        <v>105</v>
      </c>
      <c r="O49" s="35">
        <v>164</v>
      </c>
      <c r="P49" s="35">
        <v>633</v>
      </c>
      <c r="Q49" s="35">
        <v>514</v>
      </c>
      <c r="R49" s="35">
        <v>118</v>
      </c>
      <c r="S49" s="35">
        <v>339</v>
      </c>
      <c r="T49" s="35">
        <v>177</v>
      </c>
      <c r="U49" s="35">
        <v>32</v>
      </c>
      <c r="V49" s="35">
        <v>740</v>
      </c>
      <c r="W49" s="37">
        <v>7.3912462709826796E-3</v>
      </c>
      <c r="X49" s="37">
        <v>7.5528700906344415E-3</v>
      </c>
      <c r="Y49" s="37">
        <v>4.3190856179716099E-3</v>
      </c>
      <c r="Z49" s="37">
        <v>9.5283970315957426E-3</v>
      </c>
      <c r="AA49" s="37">
        <v>5.7518855889527988E-3</v>
      </c>
      <c r="AB49" s="37">
        <v>6.0662142710261159E-3</v>
      </c>
      <c r="AC49" s="37">
        <v>8.9903731402657325E-3</v>
      </c>
      <c r="AD49" s="37">
        <v>1.4799331103678929E-2</v>
      </c>
      <c r="AE49" s="37">
        <v>5.2219321148825066E-3</v>
      </c>
      <c r="AF49" s="37">
        <v>7.4832133322546715E-3</v>
      </c>
      <c r="AG49" s="41">
        <v>1.1107130060910068E-2</v>
      </c>
      <c r="AH49" s="41">
        <v>-1.8691588785046728E-2</v>
      </c>
      <c r="AI49" s="41">
        <v>-0.1276595744680851</v>
      </c>
      <c r="AJ49" s="41">
        <v>-1.0937499999999999E-2</v>
      </c>
      <c r="AK49" s="41">
        <v>-8.5409252669039148E-2</v>
      </c>
      <c r="AL49" s="41">
        <v>-0.13235294117647059</v>
      </c>
      <c r="AM49" s="41">
        <v>4.3076923076923075E-2</v>
      </c>
      <c r="AN49" s="41">
        <v>0.63888888888888884</v>
      </c>
      <c r="AO49" s="41">
        <v>-8.5714285714285715E-2</v>
      </c>
      <c r="AP49" s="41">
        <v>7.2463768115942032E-2</v>
      </c>
    </row>
    <row r="50" spans="1:42" x14ac:dyDescent="0.25">
      <c r="A50" s="39" t="s">
        <v>122</v>
      </c>
      <c r="B50" s="111">
        <v>202108</v>
      </c>
      <c r="C50" s="35">
        <v>382629</v>
      </c>
      <c r="D50" s="35">
        <v>13774</v>
      </c>
      <c r="E50" s="35">
        <v>37933</v>
      </c>
      <c r="F50" s="35">
        <v>66930</v>
      </c>
      <c r="G50" s="35">
        <v>89406</v>
      </c>
      <c r="H50" s="35">
        <v>19612</v>
      </c>
      <c r="I50" s="35">
        <v>37981</v>
      </c>
      <c r="J50" s="35">
        <v>11957</v>
      </c>
      <c r="K50" s="35">
        <v>6122</v>
      </c>
      <c r="L50" s="35">
        <v>98914</v>
      </c>
      <c r="M50" s="35">
        <v>2305</v>
      </c>
      <c r="N50" s="35">
        <v>97</v>
      </c>
      <c r="O50" s="35">
        <v>115</v>
      </c>
      <c r="P50" s="35">
        <v>545</v>
      </c>
      <c r="Q50" s="35">
        <v>385</v>
      </c>
      <c r="R50" s="35">
        <v>120</v>
      </c>
      <c r="S50" s="35">
        <v>259</v>
      </c>
      <c r="T50" s="35">
        <v>118</v>
      </c>
      <c r="U50" s="35">
        <v>28</v>
      </c>
      <c r="V50" s="35">
        <v>638</v>
      </c>
      <c r="W50" s="37">
        <v>6.0241121295040367E-3</v>
      </c>
      <c r="X50" s="37">
        <v>7.0422535211267607E-3</v>
      </c>
      <c r="Y50" s="37">
        <v>3.0316610866527823E-3</v>
      </c>
      <c r="Z50" s="37">
        <v>8.1428357985955484E-3</v>
      </c>
      <c r="AA50" s="37">
        <v>4.3061986891260095E-3</v>
      </c>
      <c r="AB50" s="37">
        <v>6.1187028349989799E-3</v>
      </c>
      <c r="AC50" s="37">
        <v>6.8191990732208206E-3</v>
      </c>
      <c r="AD50" s="37">
        <v>9.8686961612444585E-3</v>
      </c>
      <c r="AE50" s="37">
        <v>4.5736687357072854E-3</v>
      </c>
      <c r="AF50" s="37">
        <v>6.4500475160240208E-3</v>
      </c>
      <c r="AG50" s="41">
        <v>-3.1105506515342583E-2</v>
      </c>
      <c r="AH50" s="41">
        <v>-9.3457943925233641E-2</v>
      </c>
      <c r="AI50" s="41">
        <v>-0.1015625</v>
      </c>
      <c r="AJ50" s="41">
        <v>-3.5398230088495575E-2</v>
      </c>
      <c r="AK50" s="41">
        <v>-0.12698412698412698</v>
      </c>
      <c r="AL50" s="41">
        <v>-0.14285714285714285</v>
      </c>
      <c r="AM50" s="41">
        <v>-7.1684587813620068E-2</v>
      </c>
      <c r="AN50" s="41">
        <v>0.16831683168316833</v>
      </c>
      <c r="AO50" s="41">
        <v>0</v>
      </c>
      <c r="AP50" s="41">
        <v>8.1355932203389825E-2</v>
      </c>
    </row>
    <row r="52" spans="1:42" x14ac:dyDescent="0.25">
      <c r="B52" s="114" t="s">
        <v>144</v>
      </c>
    </row>
  </sheetData>
  <mergeCells count="9">
    <mergeCell ref="B4:B6"/>
    <mergeCell ref="C3:L3"/>
    <mergeCell ref="M3:V3"/>
    <mergeCell ref="W3:AF3"/>
    <mergeCell ref="AG3:AP3"/>
    <mergeCell ref="C4:C5"/>
    <mergeCell ref="M4:M5"/>
    <mergeCell ref="W4:W5"/>
    <mergeCell ref="AG4:AG5"/>
  </mergeCells>
  <conditionalFormatting sqref="A7:A29 A31:A41 A43:A50">
    <cfRule type="cellIs" dxfId="2" priority="6" operator="equal">
      <formula>"ERRO!"</formula>
    </cfRule>
  </conditionalFormatting>
  <conditionalFormatting sqref="A30">
    <cfRule type="cellIs" dxfId="1" priority="4" operator="equal">
      <formula>"ERRO!"</formula>
    </cfRule>
  </conditionalFormatting>
  <conditionalFormatting sqref="A42">
    <cfRule type="cellIs" dxfId="0" priority="2" operator="equal">
      <formula>"ERRO!"</formula>
    </cfRule>
  </conditionalFormatting>
  <hyperlinks>
    <hyperlink ref="O1" location="Indice!A1" display="Indice" xr:uid="{06C674EC-F766-4401-A515-74535C9BBE41}"/>
  </hyperlinks>
  <pageMargins left="0.39370078740157483" right="0.39370078740157483" top="0.74803149606299213" bottom="0.39370078740157483" header="0.31496062992125984" footer="0.39370078740157483"/>
  <pageSetup paperSize="9" scale="77" orientation="portrait" horizontalDpi="360" verticalDpi="360" r:id="rId1"/>
  <headerFooter>
    <oddFooter>&amp;L&amp;A</oddFooter>
  </headerFooter>
  <colBreaks count="3" manualBreakCount="3">
    <brk id="12" max="51" man="1"/>
    <brk id="22" max="51" man="1"/>
    <brk id="32" max="51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55811-FFAB-452F-A5D8-D44420AE17A3}">
  <sheetPr>
    <tabColor rgb="FF892F69"/>
  </sheetPr>
  <dimension ref="A1:AJ51"/>
  <sheetViews>
    <sheetView showGridLines="0" zoomScaleNormal="100" workbookViewId="0">
      <selection activeCell="Q1" sqref="Q1"/>
    </sheetView>
  </sheetViews>
  <sheetFormatPr defaultRowHeight="15" x14ac:dyDescent="0.25"/>
  <cols>
    <col min="1" max="1" width="6.140625" style="32" customWidth="1"/>
    <col min="2" max="2" width="9.140625" style="113"/>
    <col min="3" max="9" width="9.140625" style="32"/>
    <col min="10" max="10" width="9.7109375" style="32" customWidth="1"/>
    <col min="11" max="17" width="9.140625" style="32"/>
    <col min="18" max="18" width="9.7109375" style="32" customWidth="1"/>
    <col min="19" max="25" width="9.140625" style="32"/>
    <col min="26" max="26" width="10.28515625" style="32" customWidth="1"/>
    <col min="27" max="33" width="9.140625" style="32"/>
    <col min="34" max="34" width="9.7109375" style="32" customWidth="1"/>
    <col min="35" max="16384" width="9.140625" style="32"/>
  </cols>
  <sheetData>
    <row r="1" spans="1:36" x14ac:dyDescent="0.25">
      <c r="A1" s="69"/>
      <c r="B1" s="115" t="s">
        <v>140</v>
      </c>
      <c r="C1" s="42"/>
      <c r="D1" s="43"/>
      <c r="E1" s="42"/>
      <c r="F1" s="46"/>
      <c r="G1" s="42"/>
      <c r="H1" s="42"/>
      <c r="I1" s="42"/>
      <c r="J1" s="42"/>
      <c r="K1" s="42"/>
      <c r="L1" s="42"/>
      <c r="Q1" s="44" t="s">
        <v>124</v>
      </c>
    </row>
    <row r="2" spans="1:36" x14ac:dyDescent="0.25">
      <c r="A2" s="44"/>
      <c r="B2" s="110"/>
      <c r="C2" s="42"/>
      <c r="D2" s="43"/>
      <c r="E2" s="42"/>
      <c r="F2" s="46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</row>
    <row r="3" spans="1:36" ht="15.75" thickBot="1" x14ac:dyDescent="0.3">
      <c r="A3" s="43"/>
      <c r="C3" s="138" t="s">
        <v>123</v>
      </c>
      <c r="D3" s="138"/>
      <c r="E3" s="138"/>
      <c r="F3" s="138"/>
      <c r="G3" s="138"/>
      <c r="H3" s="138"/>
      <c r="I3" s="138"/>
      <c r="J3" s="128"/>
      <c r="K3" s="132" t="s">
        <v>58</v>
      </c>
      <c r="L3" s="133"/>
      <c r="M3" s="133"/>
      <c r="N3" s="133"/>
      <c r="O3" s="133"/>
      <c r="P3" s="133"/>
      <c r="Q3" s="133"/>
      <c r="R3" s="134"/>
      <c r="S3" s="132" t="s">
        <v>32</v>
      </c>
      <c r="T3" s="133"/>
      <c r="U3" s="133"/>
      <c r="V3" s="133"/>
      <c r="W3" s="133"/>
      <c r="X3" s="133"/>
      <c r="Y3" s="133"/>
      <c r="Z3" s="134"/>
      <c r="AA3" s="132" t="s">
        <v>141</v>
      </c>
      <c r="AB3" s="133"/>
      <c r="AC3" s="133"/>
      <c r="AD3" s="133"/>
      <c r="AE3" s="133"/>
      <c r="AF3" s="133"/>
      <c r="AG3" s="133"/>
      <c r="AH3" s="133"/>
    </row>
    <row r="4" spans="1:36" ht="19.5" customHeight="1" thickBot="1" x14ac:dyDescent="0.3">
      <c r="A4" s="36"/>
      <c r="B4" s="139" t="s">
        <v>29</v>
      </c>
      <c r="C4" s="107" t="s">
        <v>2</v>
      </c>
      <c r="D4" s="45" t="s">
        <v>8</v>
      </c>
      <c r="E4" s="45" t="s">
        <v>9</v>
      </c>
      <c r="F4" s="45" t="s">
        <v>69</v>
      </c>
      <c r="G4" s="45" t="s">
        <v>11</v>
      </c>
      <c r="H4" s="45" t="s">
        <v>12</v>
      </c>
      <c r="I4" s="45" t="s">
        <v>125</v>
      </c>
      <c r="J4" s="45" t="s">
        <v>126</v>
      </c>
      <c r="K4" s="102" t="s">
        <v>2</v>
      </c>
      <c r="L4" s="45" t="s">
        <v>8</v>
      </c>
      <c r="M4" s="45" t="s">
        <v>9</v>
      </c>
      <c r="N4" s="45" t="s">
        <v>69</v>
      </c>
      <c r="O4" s="45" t="s">
        <v>11</v>
      </c>
      <c r="P4" s="45" t="s">
        <v>12</v>
      </c>
      <c r="Q4" s="45" t="s">
        <v>125</v>
      </c>
      <c r="R4" s="45" t="s">
        <v>126</v>
      </c>
      <c r="S4" s="102" t="s">
        <v>2</v>
      </c>
      <c r="T4" s="45" t="s">
        <v>8</v>
      </c>
      <c r="U4" s="45" t="s">
        <v>9</v>
      </c>
      <c r="V4" s="45" t="s">
        <v>69</v>
      </c>
      <c r="W4" s="45" t="s">
        <v>11</v>
      </c>
      <c r="X4" s="45" t="s">
        <v>12</v>
      </c>
      <c r="Y4" s="45" t="s">
        <v>125</v>
      </c>
      <c r="Z4" s="45" t="s">
        <v>126</v>
      </c>
      <c r="AA4" s="102" t="s">
        <v>2</v>
      </c>
      <c r="AB4" s="45" t="s">
        <v>8</v>
      </c>
      <c r="AC4" s="45" t="s">
        <v>9</v>
      </c>
      <c r="AD4" s="45" t="s">
        <v>69</v>
      </c>
      <c r="AE4" s="45" t="s">
        <v>11</v>
      </c>
      <c r="AF4" s="45" t="s">
        <v>12</v>
      </c>
      <c r="AG4" s="45" t="s">
        <v>125</v>
      </c>
      <c r="AH4" s="45" t="s">
        <v>126</v>
      </c>
      <c r="AJ4" s="42"/>
    </row>
    <row r="5" spans="1:36" ht="19.5" customHeight="1" x14ac:dyDescent="0.25">
      <c r="A5" s="36"/>
      <c r="B5" s="139"/>
      <c r="C5" s="107" t="s">
        <v>127</v>
      </c>
      <c r="D5" s="107" t="s">
        <v>127</v>
      </c>
      <c r="E5" s="107" t="s">
        <v>127</v>
      </c>
      <c r="F5" s="107" t="s">
        <v>127</v>
      </c>
      <c r="G5" s="107" t="s">
        <v>127</v>
      </c>
      <c r="H5" s="107" t="s">
        <v>127</v>
      </c>
      <c r="I5" s="107" t="s">
        <v>127</v>
      </c>
      <c r="J5" s="107" t="s">
        <v>127</v>
      </c>
      <c r="K5" s="107" t="s">
        <v>127</v>
      </c>
      <c r="L5" s="107" t="s">
        <v>127</v>
      </c>
      <c r="M5" s="107" t="s">
        <v>127</v>
      </c>
      <c r="N5" s="107" t="s">
        <v>127</v>
      </c>
      <c r="O5" s="107" t="s">
        <v>127</v>
      </c>
      <c r="P5" s="107" t="s">
        <v>127</v>
      </c>
      <c r="Q5" s="107" t="s">
        <v>127</v>
      </c>
      <c r="R5" s="107" t="s">
        <v>127</v>
      </c>
      <c r="S5" s="107" t="s">
        <v>128</v>
      </c>
      <c r="T5" s="107" t="s">
        <v>128</v>
      </c>
      <c r="U5" s="107" t="s">
        <v>128</v>
      </c>
      <c r="V5" s="107" t="s">
        <v>128</v>
      </c>
      <c r="W5" s="107" t="s">
        <v>128</v>
      </c>
      <c r="X5" s="107" t="s">
        <v>128</v>
      </c>
      <c r="Y5" s="107" t="s">
        <v>128</v>
      </c>
      <c r="Z5" s="107" t="s">
        <v>128</v>
      </c>
      <c r="AA5" s="107" t="s">
        <v>128</v>
      </c>
      <c r="AB5" s="107" t="s">
        <v>128</v>
      </c>
      <c r="AC5" s="107" t="s">
        <v>128</v>
      </c>
      <c r="AD5" s="107" t="s">
        <v>128</v>
      </c>
      <c r="AE5" s="107" t="s">
        <v>128</v>
      </c>
      <c r="AF5" s="107" t="s">
        <v>128</v>
      </c>
      <c r="AG5" s="107" t="s">
        <v>128</v>
      </c>
      <c r="AH5" s="107" t="s">
        <v>128</v>
      </c>
      <c r="AJ5" s="42"/>
    </row>
    <row r="6" spans="1:36" x14ac:dyDescent="0.25">
      <c r="A6" s="39" t="s">
        <v>33</v>
      </c>
      <c r="B6" s="111">
        <v>201801</v>
      </c>
      <c r="C6" s="35">
        <f t="shared" ref="C6:C49" si="0">SUM(D6:J6)</f>
        <v>794236</v>
      </c>
      <c r="D6" s="35">
        <v>268632</v>
      </c>
      <c r="E6" s="35">
        <v>166795</v>
      </c>
      <c r="F6" s="35">
        <v>230635</v>
      </c>
      <c r="G6" s="35">
        <v>51515</v>
      </c>
      <c r="H6" s="35">
        <v>40676</v>
      </c>
      <c r="I6" s="35">
        <v>17611</v>
      </c>
      <c r="J6" s="35">
        <v>18372</v>
      </c>
      <c r="K6" s="35">
        <f t="shared" ref="K6:K49" si="1">SUM(L6,M6,N6,O6,P6,Q6,R6)</f>
        <v>17635</v>
      </c>
      <c r="L6" s="35">
        <v>5489</v>
      </c>
      <c r="M6" s="35">
        <v>3149</v>
      </c>
      <c r="N6" s="35">
        <v>6216</v>
      </c>
      <c r="O6" s="35">
        <v>1056</v>
      </c>
      <c r="P6" s="35">
        <v>961</v>
      </c>
      <c r="Q6" s="35">
        <v>348</v>
      </c>
      <c r="R6" s="35">
        <v>416</v>
      </c>
      <c r="S6" s="37">
        <f t="shared" ref="S6:S49" si="2">K6/C6</f>
        <v>2.2203727859225721E-2</v>
      </c>
      <c r="T6" s="37">
        <f t="shared" ref="T6:T49" si="3">L6/D6</f>
        <v>2.0433157628279578E-2</v>
      </c>
      <c r="U6" s="37">
        <f t="shared" ref="U6:U49" si="4">M6/E6</f>
        <v>1.88794628136335E-2</v>
      </c>
      <c r="V6" s="37">
        <f t="shared" ref="V6:V49" si="5">N6/F6</f>
        <v>2.6951676892058882E-2</v>
      </c>
      <c r="W6" s="37">
        <f t="shared" ref="W6:W49" si="6">O6/G6</f>
        <v>2.0498883820246529E-2</v>
      </c>
      <c r="X6" s="37">
        <f t="shared" ref="X6:X49" si="7">P6/H6</f>
        <v>2.3625725243386762E-2</v>
      </c>
      <c r="Y6" s="37">
        <f t="shared" ref="Y6:Y49" si="8">Q6/I6</f>
        <v>1.9760377037079099E-2</v>
      </c>
      <c r="Z6" s="37">
        <f t="shared" ref="Z6:Z49" si="9">R6/J6</f>
        <v>2.2643152623557587E-2</v>
      </c>
      <c r="AA6"/>
      <c r="AB6"/>
      <c r="AC6"/>
      <c r="AD6"/>
      <c r="AE6"/>
      <c r="AF6"/>
      <c r="AG6"/>
      <c r="AH6"/>
    </row>
    <row r="7" spans="1:36" x14ac:dyDescent="0.25">
      <c r="A7" s="39" t="s">
        <v>34</v>
      </c>
      <c r="B7" s="111">
        <v>201802</v>
      </c>
      <c r="C7" s="35">
        <f t="shared" si="0"/>
        <v>802222</v>
      </c>
      <c r="D7" s="35">
        <v>270062</v>
      </c>
      <c r="E7" s="35">
        <v>169665</v>
      </c>
      <c r="F7" s="35">
        <v>233037</v>
      </c>
      <c r="G7" s="35">
        <v>52307</v>
      </c>
      <c r="H7" s="35">
        <v>41435</v>
      </c>
      <c r="I7" s="35">
        <v>17545</v>
      </c>
      <c r="J7" s="35">
        <v>18171</v>
      </c>
      <c r="K7" s="35">
        <f t="shared" si="1"/>
        <v>15539</v>
      </c>
      <c r="L7" s="35">
        <v>4839</v>
      </c>
      <c r="M7" s="35">
        <v>2821</v>
      </c>
      <c r="N7" s="35">
        <v>5498</v>
      </c>
      <c r="O7" s="35">
        <v>889</v>
      </c>
      <c r="P7" s="35">
        <v>855</v>
      </c>
      <c r="Q7" s="35">
        <v>318</v>
      </c>
      <c r="R7" s="35">
        <v>319</v>
      </c>
      <c r="S7" s="37">
        <f t="shared" si="2"/>
        <v>1.936994996397506E-2</v>
      </c>
      <c r="T7" s="37">
        <f t="shared" si="3"/>
        <v>1.7918107693788835E-2</v>
      </c>
      <c r="U7" s="37">
        <f t="shared" si="4"/>
        <v>1.6626882385878054E-2</v>
      </c>
      <c r="V7" s="37">
        <f t="shared" si="5"/>
        <v>2.3592820024287989E-2</v>
      </c>
      <c r="W7" s="37">
        <f t="shared" si="6"/>
        <v>1.6995813179880321E-2</v>
      </c>
      <c r="X7" s="37">
        <f t="shared" si="7"/>
        <v>2.0634729093761312E-2</v>
      </c>
      <c r="Y7" s="37">
        <f t="shared" si="8"/>
        <v>1.8124821886577373E-2</v>
      </c>
      <c r="Z7" s="37">
        <f t="shared" si="9"/>
        <v>1.7555445490066591E-2</v>
      </c>
      <c r="AA7"/>
      <c r="AB7"/>
      <c r="AC7"/>
      <c r="AD7"/>
      <c r="AE7"/>
      <c r="AF7"/>
      <c r="AG7"/>
      <c r="AH7"/>
    </row>
    <row r="8" spans="1:36" x14ac:dyDescent="0.25">
      <c r="A8" s="39" t="s">
        <v>35</v>
      </c>
      <c r="B8" s="111">
        <v>201803</v>
      </c>
      <c r="C8" s="35">
        <f t="shared" si="0"/>
        <v>831215</v>
      </c>
      <c r="D8" s="35">
        <v>281603</v>
      </c>
      <c r="E8" s="35">
        <v>175241</v>
      </c>
      <c r="F8" s="35">
        <v>240763</v>
      </c>
      <c r="G8" s="35">
        <v>53687</v>
      </c>
      <c r="H8" s="35">
        <v>43301</v>
      </c>
      <c r="I8" s="35">
        <v>17963</v>
      </c>
      <c r="J8" s="35">
        <v>18657</v>
      </c>
      <c r="K8" s="35">
        <f t="shared" si="1"/>
        <v>16576</v>
      </c>
      <c r="L8" s="35">
        <v>5116</v>
      </c>
      <c r="M8" s="35">
        <v>2914</v>
      </c>
      <c r="N8" s="35">
        <v>5934</v>
      </c>
      <c r="O8" s="35">
        <v>918</v>
      </c>
      <c r="P8" s="35">
        <v>1009</v>
      </c>
      <c r="Q8" s="35">
        <v>317</v>
      </c>
      <c r="R8" s="35">
        <v>368</v>
      </c>
      <c r="S8" s="37">
        <f t="shared" si="2"/>
        <v>1.9941892290201692E-2</v>
      </c>
      <c r="T8" s="37">
        <f t="shared" si="3"/>
        <v>1.8167420091405276E-2</v>
      </c>
      <c r="U8" s="37">
        <f t="shared" si="4"/>
        <v>1.6628528711888201E-2</v>
      </c>
      <c r="V8" s="37">
        <f t="shared" si="5"/>
        <v>2.4646644210281479E-2</v>
      </c>
      <c r="W8" s="37">
        <f t="shared" si="6"/>
        <v>1.7099111516754521E-2</v>
      </c>
      <c r="X8" s="37">
        <f t="shared" si="7"/>
        <v>2.3302002263227178E-2</v>
      </c>
      <c r="Y8" s="37">
        <f t="shared" si="8"/>
        <v>1.7647386294048877E-2</v>
      </c>
      <c r="Z8" s="37">
        <f t="shared" si="9"/>
        <v>1.9724500187597149E-2</v>
      </c>
      <c r="AA8"/>
      <c r="AB8"/>
      <c r="AC8"/>
      <c r="AD8"/>
      <c r="AE8"/>
      <c r="AF8"/>
      <c r="AG8"/>
      <c r="AH8"/>
    </row>
    <row r="9" spans="1:36" x14ac:dyDescent="0.25">
      <c r="A9" s="39" t="s">
        <v>36</v>
      </c>
      <c r="B9" s="111">
        <v>201804</v>
      </c>
      <c r="C9" s="35">
        <f t="shared" si="0"/>
        <v>829916</v>
      </c>
      <c r="D9" s="35">
        <v>278057</v>
      </c>
      <c r="E9" s="35">
        <v>174846</v>
      </c>
      <c r="F9" s="35">
        <v>241501</v>
      </c>
      <c r="G9" s="35">
        <v>53646</v>
      </c>
      <c r="H9" s="35">
        <v>44452</v>
      </c>
      <c r="I9" s="35">
        <v>18296</v>
      </c>
      <c r="J9" s="35">
        <v>19118</v>
      </c>
      <c r="K9" s="35">
        <f t="shared" si="1"/>
        <v>15194</v>
      </c>
      <c r="L9" s="35">
        <v>4459</v>
      </c>
      <c r="M9" s="35">
        <v>2722</v>
      </c>
      <c r="N9" s="35">
        <v>5453</v>
      </c>
      <c r="O9" s="35">
        <v>918</v>
      </c>
      <c r="P9" s="35">
        <v>968</v>
      </c>
      <c r="Q9" s="35">
        <v>295</v>
      </c>
      <c r="R9" s="35">
        <v>379</v>
      </c>
      <c r="S9" s="37">
        <f t="shared" si="2"/>
        <v>1.830787694176278E-2</v>
      </c>
      <c r="T9" s="37">
        <f t="shared" si="3"/>
        <v>1.6036280331011267E-2</v>
      </c>
      <c r="U9" s="37">
        <f t="shared" si="4"/>
        <v>1.5567985541562289E-2</v>
      </c>
      <c r="V9" s="37">
        <f t="shared" si="5"/>
        <v>2.2579616647550114E-2</v>
      </c>
      <c r="W9" s="37">
        <f t="shared" si="6"/>
        <v>1.711217984565485E-2</v>
      </c>
      <c r="X9" s="37">
        <f t="shared" si="7"/>
        <v>2.1776298029335013E-2</v>
      </c>
      <c r="Y9" s="37">
        <f t="shared" si="8"/>
        <v>1.6123742894621776E-2</v>
      </c>
      <c r="Z9" s="37">
        <f t="shared" si="9"/>
        <v>1.9824249398472642E-2</v>
      </c>
      <c r="AA9"/>
      <c r="AB9"/>
      <c r="AC9"/>
      <c r="AD9"/>
      <c r="AE9"/>
      <c r="AF9"/>
      <c r="AG9"/>
      <c r="AH9"/>
    </row>
    <row r="10" spans="1:36" x14ac:dyDescent="0.25">
      <c r="A10" s="39" t="s">
        <v>37</v>
      </c>
      <c r="B10" s="111">
        <v>201805</v>
      </c>
      <c r="C10" s="35">
        <f t="shared" si="0"/>
        <v>845950</v>
      </c>
      <c r="D10" s="35">
        <v>281968</v>
      </c>
      <c r="E10" s="35">
        <v>177664</v>
      </c>
      <c r="F10" s="35">
        <v>247239</v>
      </c>
      <c r="G10" s="35">
        <v>55038</v>
      </c>
      <c r="H10" s="35">
        <v>45669</v>
      </c>
      <c r="I10" s="35">
        <v>18629</v>
      </c>
      <c r="J10" s="35">
        <v>19743</v>
      </c>
      <c r="K10" s="35">
        <f t="shared" si="1"/>
        <v>16387</v>
      </c>
      <c r="L10" s="35">
        <v>4765</v>
      </c>
      <c r="M10" s="35">
        <v>2837</v>
      </c>
      <c r="N10" s="35">
        <v>6019</v>
      </c>
      <c r="O10" s="35">
        <v>883</v>
      </c>
      <c r="P10" s="35">
        <v>1048</v>
      </c>
      <c r="Q10" s="35">
        <v>364</v>
      </c>
      <c r="R10" s="35">
        <v>471</v>
      </c>
      <c r="S10" s="37">
        <f t="shared" si="2"/>
        <v>1.9371121224658668E-2</v>
      </c>
      <c r="T10" s="37">
        <f t="shared" si="3"/>
        <v>1.6899080746751404E-2</v>
      </c>
      <c r="U10" s="37">
        <f t="shared" si="4"/>
        <v>1.5968344740634004E-2</v>
      </c>
      <c r="V10" s="37">
        <f t="shared" si="5"/>
        <v>2.4344864685587629E-2</v>
      </c>
      <c r="W10" s="37">
        <f t="shared" si="6"/>
        <v>1.604346088157273E-2</v>
      </c>
      <c r="X10" s="37">
        <f t="shared" si="7"/>
        <v>2.2947732597604503E-2</v>
      </c>
      <c r="Y10" s="37">
        <f t="shared" si="8"/>
        <v>1.9539427773900907E-2</v>
      </c>
      <c r="Z10" s="37">
        <f t="shared" si="9"/>
        <v>2.3856556754292661E-2</v>
      </c>
      <c r="AA10"/>
      <c r="AB10"/>
      <c r="AC10"/>
      <c r="AD10"/>
      <c r="AE10"/>
      <c r="AF10"/>
      <c r="AG10"/>
      <c r="AH10"/>
      <c r="AJ10" s="38"/>
    </row>
    <row r="11" spans="1:36" x14ac:dyDescent="0.25">
      <c r="A11" s="39" t="s">
        <v>38</v>
      </c>
      <c r="B11" s="111">
        <v>201806</v>
      </c>
      <c r="C11" s="35">
        <f t="shared" si="0"/>
        <v>853344</v>
      </c>
      <c r="D11" s="35">
        <v>284740</v>
      </c>
      <c r="E11" s="35">
        <v>179187</v>
      </c>
      <c r="F11" s="35">
        <v>247979</v>
      </c>
      <c r="G11" s="35">
        <v>56322</v>
      </c>
      <c r="H11" s="35">
        <v>46734</v>
      </c>
      <c r="I11" s="35">
        <v>18910</v>
      </c>
      <c r="J11" s="35">
        <v>19472</v>
      </c>
      <c r="K11" s="35">
        <f t="shared" si="1"/>
        <v>16433</v>
      </c>
      <c r="L11" s="35">
        <v>4794</v>
      </c>
      <c r="M11" s="35">
        <v>2917</v>
      </c>
      <c r="N11" s="35">
        <v>5840</v>
      </c>
      <c r="O11" s="35">
        <v>1037</v>
      </c>
      <c r="P11" s="35">
        <v>1116</v>
      </c>
      <c r="Q11" s="35">
        <v>366</v>
      </c>
      <c r="R11" s="35">
        <v>363</v>
      </c>
      <c r="S11" s="37">
        <f t="shared" si="2"/>
        <v>1.9257181160235497E-2</v>
      </c>
      <c r="T11" s="37">
        <f t="shared" si="3"/>
        <v>1.6836412165484302E-2</v>
      </c>
      <c r="U11" s="37">
        <f t="shared" si="4"/>
        <v>1.6279082745958132E-2</v>
      </c>
      <c r="V11" s="37">
        <f t="shared" si="5"/>
        <v>2.3550381282285999E-2</v>
      </c>
      <c r="W11" s="37">
        <f t="shared" si="6"/>
        <v>1.8411988210645928E-2</v>
      </c>
      <c r="X11" s="37">
        <f t="shared" si="7"/>
        <v>2.3879830530234947E-2</v>
      </c>
      <c r="Y11" s="37">
        <f t="shared" si="8"/>
        <v>1.935483870967742E-2</v>
      </c>
      <c r="Z11" s="37">
        <f t="shared" si="9"/>
        <v>1.8642152834839769E-2</v>
      </c>
      <c r="AA11"/>
      <c r="AB11"/>
      <c r="AC11"/>
      <c r="AD11"/>
      <c r="AE11"/>
      <c r="AF11"/>
      <c r="AG11"/>
      <c r="AH11"/>
    </row>
    <row r="12" spans="1:36" x14ac:dyDescent="0.25">
      <c r="A12" s="39" t="s">
        <v>39</v>
      </c>
      <c r="B12" s="111">
        <v>201807</v>
      </c>
      <c r="C12" s="35">
        <f t="shared" si="0"/>
        <v>861864</v>
      </c>
      <c r="D12" s="35">
        <v>286055</v>
      </c>
      <c r="E12" s="35">
        <v>180368</v>
      </c>
      <c r="F12" s="35">
        <v>251824</v>
      </c>
      <c r="G12" s="35">
        <v>57008</v>
      </c>
      <c r="H12" s="35">
        <v>47858</v>
      </c>
      <c r="I12" s="35">
        <v>19142</v>
      </c>
      <c r="J12" s="35">
        <v>19609</v>
      </c>
      <c r="K12" s="35">
        <f t="shared" si="1"/>
        <v>18074</v>
      </c>
      <c r="L12" s="35">
        <v>5118</v>
      </c>
      <c r="M12" s="35">
        <v>3090</v>
      </c>
      <c r="N12" s="35">
        <v>6648</v>
      </c>
      <c r="O12" s="35">
        <v>1213</v>
      </c>
      <c r="P12" s="35">
        <v>1233</v>
      </c>
      <c r="Q12" s="35">
        <v>375</v>
      </c>
      <c r="R12" s="35">
        <v>397</v>
      </c>
      <c r="S12" s="37">
        <f t="shared" si="2"/>
        <v>2.097082602359537E-2</v>
      </c>
      <c r="T12" s="37">
        <f t="shared" si="3"/>
        <v>1.7891664190452884E-2</v>
      </c>
      <c r="U12" s="37">
        <f t="shared" si="4"/>
        <v>1.7131641976403798E-2</v>
      </c>
      <c r="V12" s="37">
        <f t="shared" si="5"/>
        <v>2.6399390050193785E-2</v>
      </c>
      <c r="W12" s="37">
        <f t="shared" si="6"/>
        <v>2.1277715408363738E-2</v>
      </c>
      <c r="X12" s="37">
        <f t="shared" si="7"/>
        <v>2.5763717664758243E-2</v>
      </c>
      <c r="Y12" s="37">
        <f t="shared" si="8"/>
        <v>1.9590429422212934E-2</v>
      </c>
      <c r="Z12" s="37">
        <f t="shared" si="9"/>
        <v>2.024580549747565E-2</v>
      </c>
      <c r="AA12"/>
      <c r="AB12"/>
      <c r="AC12"/>
      <c r="AD12"/>
      <c r="AE12"/>
      <c r="AF12"/>
      <c r="AG12"/>
      <c r="AH12"/>
    </row>
    <row r="13" spans="1:36" x14ac:dyDescent="0.25">
      <c r="A13" s="39" t="s">
        <v>40</v>
      </c>
      <c r="B13" s="111">
        <v>201808</v>
      </c>
      <c r="C13" s="35">
        <f t="shared" si="0"/>
        <v>818144</v>
      </c>
      <c r="D13" s="35">
        <v>273380</v>
      </c>
      <c r="E13" s="35">
        <v>171826</v>
      </c>
      <c r="F13" s="35">
        <v>233736</v>
      </c>
      <c r="G13" s="35">
        <v>54550</v>
      </c>
      <c r="H13" s="35">
        <v>46949</v>
      </c>
      <c r="I13" s="35">
        <v>18771</v>
      </c>
      <c r="J13" s="35">
        <v>18932</v>
      </c>
      <c r="K13" s="35">
        <f t="shared" si="1"/>
        <v>14833</v>
      </c>
      <c r="L13" s="35">
        <v>4173</v>
      </c>
      <c r="M13" s="35">
        <v>2579</v>
      </c>
      <c r="N13" s="35">
        <v>5411</v>
      </c>
      <c r="O13" s="35">
        <v>1002</v>
      </c>
      <c r="P13" s="35">
        <v>1016</v>
      </c>
      <c r="Q13" s="35">
        <v>390</v>
      </c>
      <c r="R13" s="35">
        <v>262</v>
      </c>
      <c r="S13" s="37">
        <f t="shared" si="2"/>
        <v>1.8130060233895257E-2</v>
      </c>
      <c r="T13" s="37">
        <f t="shared" si="3"/>
        <v>1.5264467042212305E-2</v>
      </c>
      <c r="U13" s="37">
        <f t="shared" si="4"/>
        <v>1.500936994401313E-2</v>
      </c>
      <c r="V13" s="37">
        <f t="shared" si="5"/>
        <v>2.3150049628640861E-2</v>
      </c>
      <c r="W13" s="37">
        <f t="shared" si="6"/>
        <v>1.8368469294225483E-2</v>
      </c>
      <c r="X13" s="37">
        <f t="shared" si="7"/>
        <v>2.1640503525101707E-2</v>
      </c>
      <c r="Y13" s="37">
        <f t="shared" si="8"/>
        <v>2.077673006233019E-2</v>
      </c>
      <c r="Z13" s="37">
        <f t="shared" si="9"/>
        <v>1.3839002746672302E-2</v>
      </c>
      <c r="AA13"/>
      <c r="AB13"/>
      <c r="AC13"/>
      <c r="AD13"/>
      <c r="AE13"/>
      <c r="AF13"/>
      <c r="AG13"/>
      <c r="AH13"/>
    </row>
    <row r="14" spans="1:36" x14ac:dyDescent="0.25">
      <c r="A14" s="39" t="s">
        <v>41</v>
      </c>
      <c r="B14" s="111">
        <v>201809</v>
      </c>
      <c r="C14" s="35">
        <f t="shared" si="0"/>
        <v>837083</v>
      </c>
      <c r="D14" s="35">
        <v>280328</v>
      </c>
      <c r="E14" s="35">
        <v>174375</v>
      </c>
      <c r="F14" s="35">
        <v>242568</v>
      </c>
      <c r="G14" s="35">
        <v>54757</v>
      </c>
      <c r="H14" s="35">
        <v>47035</v>
      </c>
      <c r="I14" s="35">
        <v>18842</v>
      </c>
      <c r="J14" s="35">
        <v>19178</v>
      </c>
      <c r="K14" s="35">
        <f t="shared" si="1"/>
        <v>15669</v>
      </c>
      <c r="L14" s="35">
        <v>4671</v>
      </c>
      <c r="M14" s="35">
        <v>2729</v>
      </c>
      <c r="N14" s="35">
        <v>5809</v>
      </c>
      <c r="O14" s="35">
        <v>916</v>
      </c>
      <c r="P14" s="35">
        <v>879</v>
      </c>
      <c r="Q14" s="35">
        <v>313</v>
      </c>
      <c r="R14" s="35">
        <v>352</v>
      </c>
      <c r="S14" s="37">
        <f t="shared" si="2"/>
        <v>1.8718573904857701E-2</v>
      </c>
      <c r="T14" s="37">
        <f t="shared" si="3"/>
        <v>1.666262378356782E-2</v>
      </c>
      <c r="U14" s="37">
        <f t="shared" si="4"/>
        <v>1.5650179211469533E-2</v>
      </c>
      <c r="V14" s="37">
        <f t="shared" si="5"/>
        <v>2.3947923881138485E-2</v>
      </c>
      <c r="W14" s="37">
        <f t="shared" si="6"/>
        <v>1.6728454809430759E-2</v>
      </c>
      <c r="X14" s="37">
        <f t="shared" si="7"/>
        <v>1.8688210906771554E-2</v>
      </c>
      <c r="Y14" s="37">
        <f t="shared" si="8"/>
        <v>1.6611824647065069E-2</v>
      </c>
      <c r="Z14" s="37">
        <f t="shared" si="9"/>
        <v>1.8354364375847323E-2</v>
      </c>
      <c r="AA14"/>
      <c r="AB14"/>
      <c r="AC14"/>
      <c r="AD14"/>
      <c r="AE14"/>
      <c r="AF14"/>
      <c r="AG14"/>
      <c r="AH14"/>
    </row>
    <row r="15" spans="1:36" x14ac:dyDescent="0.25">
      <c r="A15" s="39" t="s">
        <v>42</v>
      </c>
      <c r="B15" s="111">
        <v>201810</v>
      </c>
      <c r="C15" s="35">
        <f t="shared" si="0"/>
        <v>861970</v>
      </c>
      <c r="D15" s="35">
        <v>288903</v>
      </c>
      <c r="E15" s="35">
        <v>180639</v>
      </c>
      <c r="F15" s="35">
        <v>251468</v>
      </c>
      <c r="G15" s="35">
        <v>55288</v>
      </c>
      <c r="H15" s="35">
        <v>46956</v>
      </c>
      <c r="I15" s="35">
        <v>19115</v>
      </c>
      <c r="J15" s="35">
        <v>19601</v>
      </c>
      <c r="K15" s="35">
        <f t="shared" si="1"/>
        <v>18344</v>
      </c>
      <c r="L15" s="35">
        <v>5613</v>
      </c>
      <c r="M15" s="35">
        <v>3244</v>
      </c>
      <c r="N15" s="35">
        <v>6791</v>
      </c>
      <c r="O15" s="35">
        <v>1019</v>
      </c>
      <c r="P15" s="35">
        <v>1020</v>
      </c>
      <c r="Q15" s="35">
        <v>301</v>
      </c>
      <c r="R15" s="35">
        <v>356</v>
      </c>
      <c r="S15" s="37">
        <f t="shared" si="2"/>
        <v>2.1281483114261517E-2</v>
      </c>
      <c r="T15" s="37">
        <f t="shared" si="3"/>
        <v>1.9428666368988899E-2</v>
      </c>
      <c r="U15" s="37">
        <f t="shared" si="4"/>
        <v>1.795846965494716E-2</v>
      </c>
      <c r="V15" s="37">
        <f t="shared" si="5"/>
        <v>2.7005424149394754E-2</v>
      </c>
      <c r="W15" s="37">
        <f t="shared" si="6"/>
        <v>1.8430762552452611E-2</v>
      </c>
      <c r="X15" s="37">
        <f t="shared" si="7"/>
        <v>2.1722463582928699E-2</v>
      </c>
      <c r="Y15" s="37">
        <f t="shared" si="8"/>
        <v>1.5746795710175256E-2</v>
      </c>
      <c r="Z15" s="37">
        <f t="shared" si="9"/>
        <v>1.8162338656191011E-2</v>
      </c>
      <c r="AA15"/>
      <c r="AB15"/>
      <c r="AC15"/>
      <c r="AD15"/>
      <c r="AE15"/>
      <c r="AF15"/>
      <c r="AG15"/>
      <c r="AH15"/>
    </row>
    <row r="16" spans="1:36" x14ac:dyDescent="0.25">
      <c r="A16" s="39" t="s">
        <v>43</v>
      </c>
      <c r="B16" s="111">
        <v>201811</v>
      </c>
      <c r="C16" s="35">
        <f t="shared" si="0"/>
        <v>868394</v>
      </c>
      <c r="D16" s="35">
        <v>295124</v>
      </c>
      <c r="E16" s="35">
        <v>181072</v>
      </c>
      <c r="F16" s="35">
        <v>253387</v>
      </c>
      <c r="G16" s="35">
        <v>55043</v>
      </c>
      <c r="H16" s="35">
        <v>45490</v>
      </c>
      <c r="I16" s="35">
        <v>18824</v>
      </c>
      <c r="J16" s="35">
        <v>19454</v>
      </c>
      <c r="K16" s="35">
        <f t="shared" si="1"/>
        <v>17546</v>
      </c>
      <c r="L16" s="35">
        <v>5388</v>
      </c>
      <c r="M16" s="35">
        <v>3244</v>
      </c>
      <c r="N16" s="35">
        <v>6381</v>
      </c>
      <c r="O16" s="35">
        <v>953</v>
      </c>
      <c r="P16" s="35">
        <v>957</v>
      </c>
      <c r="Q16" s="35">
        <v>287</v>
      </c>
      <c r="R16" s="35">
        <v>336</v>
      </c>
      <c r="S16" s="37">
        <f t="shared" si="2"/>
        <v>2.0205114268408118E-2</v>
      </c>
      <c r="T16" s="37">
        <f t="shared" si="3"/>
        <v>1.8256732763177512E-2</v>
      </c>
      <c r="U16" s="37">
        <f t="shared" si="4"/>
        <v>1.7915525315896439E-2</v>
      </c>
      <c r="V16" s="37">
        <f t="shared" si="5"/>
        <v>2.5182823112472226E-2</v>
      </c>
      <c r="W16" s="37">
        <f t="shared" si="6"/>
        <v>1.7313736533255818E-2</v>
      </c>
      <c r="X16" s="37">
        <f t="shared" si="7"/>
        <v>2.103759067927017E-2</v>
      </c>
      <c r="Y16" s="37">
        <f t="shared" si="8"/>
        <v>1.5246493837654059E-2</v>
      </c>
      <c r="Z16" s="37">
        <f t="shared" si="9"/>
        <v>1.7271512285391179E-2</v>
      </c>
      <c r="AA16"/>
      <c r="AB16"/>
      <c r="AC16"/>
      <c r="AD16"/>
      <c r="AE16"/>
      <c r="AF16"/>
      <c r="AG16"/>
      <c r="AH16"/>
    </row>
    <row r="17" spans="1:36" x14ac:dyDescent="0.25">
      <c r="A17" s="39" t="s">
        <v>44</v>
      </c>
      <c r="B17" s="112">
        <v>201812</v>
      </c>
      <c r="C17" s="48">
        <f t="shared" si="0"/>
        <v>930290</v>
      </c>
      <c r="D17" s="48">
        <v>318875</v>
      </c>
      <c r="E17" s="48">
        <v>193864</v>
      </c>
      <c r="F17" s="48">
        <v>269782</v>
      </c>
      <c r="G17" s="48">
        <v>59752</v>
      </c>
      <c r="H17" s="48">
        <v>47550</v>
      </c>
      <c r="I17" s="48">
        <v>19514</v>
      </c>
      <c r="J17" s="48">
        <v>20953</v>
      </c>
      <c r="K17" s="48">
        <f t="shared" si="1"/>
        <v>21154</v>
      </c>
      <c r="L17" s="48">
        <v>6676</v>
      </c>
      <c r="M17" s="48">
        <v>3795</v>
      </c>
      <c r="N17" s="48">
        <v>7580</v>
      </c>
      <c r="O17" s="48">
        <v>1225</v>
      </c>
      <c r="P17" s="48">
        <v>1109</v>
      </c>
      <c r="Q17" s="48">
        <v>358</v>
      </c>
      <c r="R17" s="48">
        <v>411</v>
      </c>
      <c r="S17" s="49">
        <f t="shared" si="2"/>
        <v>2.2739145857743285E-2</v>
      </c>
      <c r="T17" s="49">
        <f t="shared" si="3"/>
        <v>2.093610348882791E-2</v>
      </c>
      <c r="U17" s="49">
        <f t="shared" si="4"/>
        <v>1.9575578756241489E-2</v>
      </c>
      <c r="V17" s="49">
        <f t="shared" si="5"/>
        <v>2.8096759605904027E-2</v>
      </c>
      <c r="W17" s="49">
        <f t="shared" si="6"/>
        <v>2.0501405810684162E-2</v>
      </c>
      <c r="X17" s="49">
        <f t="shared" si="7"/>
        <v>2.3322818086225026E-2</v>
      </c>
      <c r="Y17" s="49">
        <f t="shared" si="8"/>
        <v>1.8345803013221276E-2</v>
      </c>
      <c r="Z17" s="49">
        <f t="shared" si="9"/>
        <v>1.9615329547081565E-2</v>
      </c>
      <c r="AA17" s="50"/>
      <c r="AB17" s="50"/>
      <c r="AC17" s="50"/>
      <c r="AD17" s="50"/>
      <c r="AE17" s="50"/>
      <c r="AF17" s="50"/>
      <c r="AG17" s="50"/>
      <c r="AH17" s="50"/>
    </row>
    <row r="18" spans="1:36" x14ac:dyDescent="0.25">
      <c r="A18" s="39" t="s">
        <v>33</v>
      </c>
      <c r="B18" s="111">
        <v>201901</v>
      </c>
      <c r="C18" s="35">
        <f t="shared" si="0"/>
        <v>839100</v>
      </c>
      <c r="D18" s="35">
        <v>283538</v>
      </c>
      <c r="E18" s="35">
        <v>174329</v>
      </c>
      <c r="F18" s="35">
        <v>246966</v>
      </c>
      <c r="G18" s="35">
        <v>53652</v>
      </c>
      <c r="H18" s="35">
        <v>43491</v>
      </c>
      <c r="I18" s="35">
        <v>18009</v>
      </c>
      <c r="J18" s="35">
        <v>19115</v>
      </c>
      <c r="K18" s="35">
        <f t="shared" si="1"/>
        <v>19487</v>
      </c>
      <c r="L18" s="35">
        <v>6195</v>
      </c>
      <c r="M18" s="35">
        <v>3543</v>
      </c>
      <c r="N18" s="35">
        <v>6887</v>
      </c>
      <c r="O18" s="35">
        <v>1155</v>
      </c>
      <c r="P18" s="35">
        <v>1026</v>
      </c>
      <c r="Q18" s="35">
        <v>317</v>
      </c>
      <c r="R18" s="35">
        <v>364</v>
      </c>
      <c r="S18" s="37">
        <f t="shared" si="2"/>
        <v>2.3223692051007033E-2</v>
      </c>
      <c r="T18" s="37">
        <f t="shared" si="3"/>
        <v>2.1848923248382932E-2</v>
      </c>
      <c r="U18" s="37">
        <f t="shared" si="4"/>
        <v>2.0323640931801366E-2</v>
      </c>
      <c r="V18" s="37">
        <f t="shared" si="5"/>
        <v>2.7886429710972362E-2</v>
      </c>
      <c r="W18" s="37">
        <f t="shared" si="6"/>
        <v>2.1527622455826435E-2</v>
      </c>
      <c r="X18" s="37">
        <f t="shared" si="7"/>
        <v>2.3591087811271297E-2</v>
      </c>
      <c r="Y18" s="37">
        <f t="shared" si="8"/>
        <v>1.7602309956133044E-2</v>
      </c>
      <c r="Z18" s="37">
        <f t="shared" si="9"/>
        <v>1.9042636672770077E-2</v>
      </c>
      <c r="AA18" s="41">
        <f t="shared" ref="AA18:AA49" si="10">(K18-K6)/K6</f>
        <v>0.10501842925999433</v>
      </c>
      <c r="AB18" s="41">
        <f t="shared" ref="AB18:AB49" si="11">(L18-L6)/L6</f>
        <v>0.1286208781198761</v>
      </c>
      <c r="AC18" s="41">
        <f t="shared" ref="AC18:AC49" si="12">(M18-M6)/M6</f>
        <v>0.12511908542394412</v>
      </c>
      <c r="AD18" s="41">
        <f t="shared" ref="AD18:AD49" si="13">(N18-N6)/N6</f>
        <v>0.10794723294723295</v>
      </c>
      <c r="AE18" s="41">
        <f t="shared" ref="AE18:AE49" si="14">(O18-O6)/O6</f>
        <v>9.375E-2</v>
      </c>
      <c r="AF18" s="41">
        <f t="shared" ref="AF18:AF49" si="15">(P18-P6)/P6</f>
        <v>6.763787721123829E-2</v>
      </c>
      <c r="AG18" s="41">
        <f t="shared" ref="AG18:AG49" si="16">(Q18-Q6)/Q6</f>
        <v>-8.9080459770114945E-2</v>
      </c>
      <c r="AH18" s="41">
        <f t="shared" ref="AH18" si="17">(R18-R6)/R6</f>
        <v>-0.125</v>
      </c>
    </row>
    <row r="19" spans="1:36" x14ac:dyDescent="0.25">
      <c r="A19" s="39" t="s">
        <v>34</v>
      </c>
      <c r="B19" s="111">
        <v>201902</v>
      </c>
      <c r="C19" s="35">
        <f t="shared" si="0"/>
        <v>838925</v>
      </c>
      <c r="D19" s="35">
        <v>282339</v>
      </c>
      <c r="E19" s="35">
        <v>175385</v>
      </c>
      <c r="F19" s="35">
        <v>246987</v>
      </c>
      <c r="G19" s="35">
        <v>53407</v>
      </c>
      <c r="H19" s="35">
        <v>44129</v>
      </c>
      <c r="I19" s="35">
        <v>17849</v>
      </c>
      <c r="J19" s="35">
        <v>18829</v>
      </c>
      <c r="K19" s="35">
        <f t="shared" si="1"/>
        <v>17125</v>
      </c>
      <c r="L19" s="35">
        <v>5319</v>
      </c>
      <c r="M19" s="35">
        <v>2928</v>
      </c>
      <c r="N19" s="35">
        <v>6207</v>
      </c>
      <c r="O19" s="35">
        <v>938</v>
      </c>
      <c r="P19" s="35">
        <v>978</v>
      </c>
      <c r="Q19" s="35">
        <v>325</v>
      </c>
      <c r="R19" s="35">
        <v>430</v>
      </c>
      <c r="S19" s="37">
        <f t="shared" si="2"/>
        <v>2.0413028578240011E-2</v>
      </c>
      <c r="T19" s="37">
        <f t="shared" si="3"/>
        <v>1.8839055178349429E-2</v>
      </c>
      <c r="U19" s="37">
        <f t="shared" si="4"/>
        <v>1.6694700230920546E-2</v>
      </c>
      <c r="V19" s="37">
        <f t="shared" si="5"/>
        <v>2.5130877333624846E-2</v>
      </c>
      <c r="W19" s="37">
        <f t="shared" si="6"/>
        <v>1.7563240773681352E-2</v>
      </c>
      <c r="X19" s="37">
        <f t="shared" si="7"/>
        <v>2.2162296902263817E-2</v>
      </c>
      <c r="Y19" s="37">
        <f t="shared" si="8"/>
        <v>1.820830298616169E-2</v>
      </c>
      <c r="Z19" s="37">
        <f t="shared" si="9"/>
        <v>2.2837112964044823E-2</v>
      </c>
      <c r="AA19" s="41">
        <f t="shared" si="10"/>
        <v>0.10206576999806938</v>
      </c>
      <c r="AB19" s="41">
        <f t="shared" si="11"/>
        <v>9.919404835709858E-2</v>
      </c>
      <c r="AC19" s="41">
        <f t="shared" si="12"/>
        <v>3.792981212336051E-2</v>
      </c>
      <c r="AD19" s="41">
        <f t="shared" si="13"/>
        <v>0.12895598399417971</v>
      </c>
      <c r="AE19" s="41">
        <f t="shared" si="14"/>
        <v>5.5118110236220472E-2</v>
      </c>
      <c r="AF19" s="41">
        <f t="shared" si="15"/>
        <v>0.14385964912280702</v>
      </c>
      <c r="AG19" s="41">
        <f t="shared" si="16"/>
        <v>2.20125786163522E-2</v>
      </c>
      <c r="AH19" s="41">
        <f t="shared" ref="AH19:AH49" si="18">(R19-R7)/R7</f>
        <v>0.34796238244514105</v>
      </c>
    </row>
    <row r="20" spans="1:36" x14ac:dyDescent="0.25">
      <c r="A20" s="39" t="s">
        <v>35</v>
      </c>
      <c r="B20" s="111">
        <v>201903</v>
      </c>
      <c r="C20" s="35">
        <f t="shared" si="0"/>
        <v>869904</v>
      </c>
      <c r="D20" s="35">
        <v>293229</v>
      </c>
      <c r="E20" s="35">
        <v>181427</v>
      </c>
      <c r="F20" s="35">
        <v>255530</v>
      </c>
      <c r="G20" s="35">
        <v>55405</v>
      </c>
      <c r="H20" s="35">
        <v>46430</v>
      </c>
      <c r="I20" s="35">
        <v>18481</v>
      </c>
      <c r="J20" s="35">
        <v>19402</v>
      </c>
      <c r="K20" s="35">
        <f t="shared" si="1"/>
        <v>16713</v>
      </c>
      <c r="L20" s="35">
        <v>5141</v>
      </c>
      <c r="M20" s="35">
        <v>2972</v>
      </c>
      <c r="N20" s="35">
        <v>6040</v>
      </c>
      <c r="O20" s="35">
        <v>939</v>
      </c>
      <c r="P20" s="35">
        <v>990</v>
      </c>
      <c r="Q20" s="35">
        <v>272</v>
      </c>
      <c r="R20" s="35">
        <v>359</v>
      </c>
      <c r="S20" s="37">
        <f t="shared" si="2"/>
        <v>1.9212464823704686E-2</v>
      </c>
      <c r="T20" s="37">
        <f t="shared" si="3"/>
        <v>1.7532372309696516E-2</v>
      </c>
      <c r="U20" s="37">
        <f t="shared" si="4"/>
        <v>1.6381244246997415E-2</v>
      </c>
      <c r="V20" s="37">
        <f t="shared" si="5"/>
        <v>2.3637146323327984E-2</v>
      </c>
      <c r="W20" s="37">
        <f t="shared" si="6"/>
        <v>1.6947928887284542E-2</v>
      </c>
      <c r="X20" s="37">
        <f t="shared" si="7"/>
        <v>2.1322420848589273E-2</v>
      </c>
      <c r="Y20" s="37">
        <f t="shared" si="8"/>
        <v>1.4717818299875549E-2</v>
      </c>
      <c r="Z20" s="37">
        <f t="shared" si="9"/>
        <v>1.8503247087929081E-2</v>
      </c>
      <c r="AA20" s="41">
        <f t="shared" si="10"/>
        <v>8.2649613899613908E-3</v>
      </c>
      <c r="AB20" s="41">
        <f t="shared" si="11"/>
        <v>4.8866301798279905E-3</v>
      </c>
      <c r="AC20" s="41">
        <f t="shared" si="12"/>
        <v>1.9903912148249828E-2</v>
      </c>
      <c r="AD20" s="41">
        <f t="shared" si="13"/>
        <v>1.7863161442534546E-2</v>
      </c>
      <c r="AE20" s="41">
        <f t="shared" si="14"/>
        <v>2.2875816993464051E-2</v>
      </c>
      <c r="AF20" s="41">
        <f t="shared" si="15"/>
        <v>-1.8830525272547076E-2</v>
      </c>
      <c r="AG20" s="41">
        <f t="shared" si="16"/>
        <v>-0.14195583596214512</v>
      </c>
      <c r="AH20" s="41">
        <f t="shared" si="18"/>
        <v>-2.4456521739130436E-2</v>
      </c>
    </row>
    <row r="21" spans="1:36" x14ac:dyDescent="0.25">
      <c r="A21" s="39" t="s">
        <v>36</v>
      </c>
      <c r="B21" s="111">
        <v>201904</v>
      </c>
      <c r="C21" s="35">
        <f t="shared" si="0"/>
        <v>873937</v>
      </c>
      <c r="D21" s="35">
        <v>292244</v>
      </c>
      <c r="E21" s="35">
        <v>182278</v>
      </c>
      <c r="F21" s="35">
        <v>257800</v>
      </c>
      <c r="G21" s="35">
        <v>55644</v>
      </c>
      <c r="H21" s="35">
        <v>47516</v>
      </c>
      <c r="I21" s="35">
        <v>18842</v>
      </c>
      <c r="J21" s="35">
        <v>19613</v>
      </c>
      <c r="K21" s="35">
        <f t="shared" si="1"/>
        <v>16703</v>
      </c>
      <c r="L21" s="35">
        <v>5000</v>
      </c>
      <c r="M21" s="35">
        <v>2880</v>
      </c>
      <c r="N21" s="35">
        <v>6087</v>
      </c>
      <c r="O21" s="35">
        <v>960</v>
      </c>
      <c r="P21" s="35">
        <v>1083</v>
      </c>
      <c r="Q21" s="35">
        <v>337</v>
      </c>
      <c r="R21" s="35">
        <v>356</v>
      </c>
      <c r="S21" s="37">
        <f t="shared" si="2"/>
        <v>1.9112361646205618E-2</v>
      </c>
      <c r="T21" s="37">
        <f t="shared" si="3"/>
        <v>1.710899111701181E-2</v>
      </c>
      <c r="U21" s="37">
        <f t="shared" si="4"/>
        <v>1.580004169455447E-2</v>
      </c>
      <c r="V21" s="37">
        <f t="shared" si="5"/>
        <v>2.3611326609775021E-2</v>
      </c>
      <c r="W21" s="37">
        <f t="shared" si="6"/>
        <v>1.7252533965926246E-2</v>
      </c>
      <c r="X21" s="37">
        <f t="shared" si="7"/>
        <v>2.2792322586076268E-2</v>
      </c>
      <c r="Y21" s="37">
        <f t="shared" si="8"/>
        <v>1.7885574779747372E-2</v>
      </c>
      <c r="Z21" s="37">
        <f t="shared" si="9"/>
        <v>1.8151226227502166E-2</v>
      </c>
      <c r="AA21" s="41">
        <f t="shared" si="10"/>
        <v>9.9315519283927872E-2</v>
      </c>
      <c r="AB21" s="41">
        <f t="shared" si="11"/>
        <v>0.12132765193989684</v>
      </c>
      <c r="AC21" s="41">
        <f t="shared" si="12"/>
        <v>5.8045554739162383E-2</v>
      </c>
      <c r="AD21" s="41">
        <f t="shared" si="13"/>
        <v>0.11626627544470934</v>
      </c>
      <c r="AE21" s="41">
        <f t="shared" si="14"/>
        <v>4.5751633986928102E-2</v>
      </c>
      <c r="AF21" s="41">
        <f t="shared" si="15"/>
        <v>0.11880165289256199</v>
      </c>
      <c r="AG21" s="41">
        <f t="shared" si="16"/>
        <v>0.14237288135593221</v>
      </c>
      <c r="AH21" s="41">
        <f t="shared" si="18"/>
        <v>-6.0686015831134567E-2</v>
      </c>
    </row>
    <row r="22" spans="1:36" x14ac:dyDescent="0.25">
      <c r="A22" s="39" t="s">
        <v>37</v>
      </c>
      <c r="B22" s="111">
        <v>201905</v>
      </c>
      <c r="C22" s="35">
        <f t="shared" si="0"/>
        <v>883654</v>
      </c>
      <c r="D22" s="35">
        <v>293893</v>
      </c>
      <c r="E22" s="35">
        <v>183123</v>
      </c>
      <c r="F22" s="35">
        <v>261853</v>
      </c>
      <c r="G22" s="35">
        <v>56830</v>
      </c>
      <c r="H22" s="35">
        <v>48796</v>
      </c>
      <c r="I22" s="35">
        <v>19201</v>
      </c>
      <c r="J22" s="35">
        <v>19958</v>
      </c>
      <c r="K22" s="35">
        <f t="shared" si="1"/>
        <v>16325</v>
      </c>
      <c r="L22" s="35">
        <v>4774</v>
      </c>
      <c r="M22" s="35">
        <v>2860</v>
      </c>
      <c r="N22" s="35">
        <v>6038</v>
      </c>
      <c r="O22" s="35">
        <v>923</v>
      </c>
      <c r="P22" s="35">
        <v>1041</v>
      </c>
      <c r="Q22" s="35">
        <v>357</v>
      </c>
      <c r="R22" s="35">
        <v>332</v>
      </c>
      <c r="S22" s="37">
        <f t="shared" si="2"/>
        <v>1.8474425510437344E-2</v>
      </c>
      <c r="T22" s="37">
        <f t="shared" si="3"/>
        <v>1.6244007172678491E-2</v>
      </c>
      <c r="U22" s="37">
        <f t="shared" si="4"/>
        <v>1.5617918011391251E-2</v>
      </c>
      <c r="V22" s="37">
        <f t="shared" si="5"/>
        <v>2.3058739063520371E-2</v>
      </c>
      <c r="W22" s="37">
        <f t="shared" si="6"/>
        <v>1.6241421784268871E-2</v>
      </c>
      <c r="X22" s="37">
        <f t="shared" si="7"/>
        <v>2.1333715878350683E-2</v>
      </c>
      <c r="Y22" s="37">
        <f t="shared" si="8"/>
        <v>1.859278162595698E-2</v>
      </c>
      <c r="Z22" s="37">
        <f t="shared" si="9"/>
        <v>1.6634933360056118E-2</v>
      </c>
      <c r="AA22" s="41">
        <f t="shared" si="10"/>
        <v>-3.7834869103557699E-3</v>
      </c>
      <c r="AB22" s="41">
        <f t="shared" si="11"/>
        <v>1.888772298006296E-3</v>
      </c>
      <c r="AC22" s="41">
        <f t="shared" si="12"/>
        <v>8.1071554458935491E-3</v>
      </c>
      <c r="AD22" s="41">
        <f t="shared" si="13"/>
        <v>3.1566705432796147E-3</v>
      </c>
      <c r="AE22" s="41">
        <f t="shared" si="14"/>
        <v>4.5300113250283124E-2</v>
      </c>
      <c r="AF22" s="41">
        <f t="shared" si="15"/>
        <v>-6.6793893129770991E-3</v>
      </c>
      <c r="AG22" s="41">
        <f t="shared" si="16"/>
        <v>-1.9230769230769232E-2</v>
      </c>
      <c r="AH22" s="41">
        <f t="shared" si="18"/>
        <v>-0.29511677282377918</v>
      </c>
      <c r="AJ22" s="42"/>
    </row>
    <row r="23" spans="1:36" x14ac:dyDescent="0.25">
      <c r="A23" s="39" t="s">
        <v>38</v>
      </c>
      <c r="B23" s="111">
        <v>201906</v>
      </c>
      <c r="C23" s="35">
        <f t="shared" si="0"/>
        <v>889308</v>
      </c>
      <c r="D23" s="35">
        <v>295926</v>
      </c>
      <c r="E23" s="35">
        <v>184626</v>
      </c>
      <c r="F23" s="35">
        <v>262737</v>
      </c>
      <c r="G23" s="35">
        <v>57566</v>
      </c>
      <c r="H23" s="35">
        <v>49701</v>
      </c>
      <c r="I23" s="35">
        <v>19159</v>
      </c>
      <c r="J23" s="35">
        <v>19593</v>
      </c>
      <c r="K23" s="35">
        <f t="shared" si="1"/>
        <v>15707</v>
      </c>
      <c r="L23" s="35">
        <v>4530</v>
      </c>
      <c r="M23" s="35">
        <v>2829</v>
      </c>
      <c r="N23" s="35">
        <v>5780</v>
      </c>
      <c r="O23" s="35">
        <v>890</v>
      </c>
      <c r="P23" s="35">
        <v>1035</v>
      </c>
      <c r="Q23" s="35">
        <v>323</v>
      </c>
      <c r="R23" s="35">
        <v>320</v>
      </c>
      <c r="S23" s="37">
        <f t="shared" si="2"/>
        <v>1.7662047344676985E-2</v>
      </c>
      <c r="T23" s="37">
        <f t="shared" si="3"/>
        <v>1.5307881024310131E-2</v>
      </c>
      <c r="U23" s="37">
        <f t="shared" si="4"/>
        <v>1.5322868935036236E-2</v>
      </c>
      <c r="V23" s="37">
        <f t="shared" si="5"/>
        <v>2.1999185497284357E-2</v>
      </c>
      <c r="W23" s="37">
        <f t="shared" si="6"/>
        <v>1.546051488725984E-2</v>
      </c>
      <c r="X23" s="37">
        <f t="shared" si="7"/>
        <v>2.0824530693547415E-2</v>
      </c>
      <c r="Y23" s="37">
        <f t="shared" si="8"/>
        <v>1.6858917480035492E-2</v>
      </c>
      <c r="Z23" s="37">
        <f t="shared" si="9"/>
        <v>1.6332363599244629E-2</v>
      </c>
      <c r="AA23" s="41">
        <f t="shared" si="10"/>
        <v>-4.4179395119576463E-2</v>
      </c>
      <c r="AB23" s="41">
        <f t="shared" si="11"/>
        <v>-5.5068836045056323E-2</v>
      </c>
      <c r="AC23" s="41">
        <f t="shared" si="12"/>
        <v>-3.0167980802194034E-2</v>
      </c>
      <c r="AD23" s="41">
        <f t="shared" si="13"/>
        <v>-1.0273972602739725E-2</v>
      </c>
      <c r="AE23" s="41">
        <f t="shared" si="14"/>
        <v>-0.14175506268081003</v>
      </c>
      <c r="AF23" s="41">
        <f t="shared" si="15"/>
        <v>-7.2580645161290328E-2</v>
      </c>
      <c r="AG23" s="41">
        <f t="shared" si="16"/>
        <v>-0.11748633879781421</v>
      </c>
      <c r="AH23" s="41">
        <f t="shared" si="18"/>
        <v>-0.1184573002754821</v>
      </c>
    </row>
    <row r="24" spans="1:36" x14ac:dyDescent="0.25">
      <c r="A24" s="39" t="s">
        <v>39</v>
      </c>
      <c r="B24" s="111">
        <v>201907</v>
      </c>
      <c r="C24" s="35">
        <f t="shared" si="0"/>
        <v>902389</v>
      </c>
      <c r="D24" s="35">
        <v>298348</v>
      </c>
      <c r="E24" s="35">
        <v>186642</v>
      </c>
      <c r="F24" s="35">
        <v>267818</v>
      </c>
      <c r="G24" s="35">
        <v>58215</v>
      </c>
      <c r="H24" s="35">
        <v>51279</v>
      </c>
      <c r="I24" s="35">
        <v>19842</v>
      </c>
      <c r="J24" s="35">
        <v>20245</v>
      </c>
      <c r="K24" s="35">
        <f t="shared" si="1"/>
        <v>17839</v>
      </c>
      <c r="L24" s="35">
        <v>5095</v>
      </c>
      <c r="M24" s="35">
        <v>3027</v>
      </c>
      <c r="N24" s="35">
        <v>6562</v>
      </c>
      <c r="O24" s="35">
        <v>1109</v>
      </c>
      <c r="P24" s="35">
        <v>1229</v>
      </c>
      <c r="Q24" s="35">
        <v>423</v>
      </c>
      <c r="R24" s="35">
        <v>394</v>
      </c>
      <c r="S24" s="37">
        <f t="shared" si="2"/>
        <v>1.9768636364140078E-2</v>
      </c>
      <c r="T24" s="37">
        <f t="shared" si="3"/>
        <v>1.707737273251371E-2</v>
      </c>
      <c r="U24" s="37">
        <f t="shared" si="4"/>
        <v>1.6218214549779793E-2</v>
      </c>
      <c r="V24" s="37">
        <f t="shared" si="5"/>
        <v>2.450171385045068E-2</v>
      </c>
      <c r="W24" s="37">
        <f t="shared" si="6"/>
        <v>1.9050073005239199E-2</v>
      </c>
      <c r="X24" s="37">
        <f t="shared" si="7"/>
        <v>2.396692603209891E-2</v>
      </c>
      <c r="Y24" s="37">
        <f t="shared" si="8"/>
        <v>2.1318415482310251E-2</v>
      </c>
      <c r="Z24" s="37">
        <f t="shared" si="9"/>
        <v>1.9461595455668067E-2</v>
      </c>
      <c r="AA24" s="41">
        <f t="shared" si="10"/>
        <v>-1.3002102467633064E-2</v>
      </c>
      <c r="AB24" s="41">
        <f t="shared" si="11"/>
        <v>-4.4939429464634622E-3</v>
      </c>
      <c r="AC24" s="41">
        <f t="shared" si="12"/>
        <v>-2.0388349514563107E-2</v>
      </c>
      <c r="AD24" s="41">
        <f t="shared" si="13"/>
        <v>-1.2936221419975932E-2</v>
      </c>
      <c r="AE24" s="41">
        <f t="shared" si="14"/>
        <v>-8.5737840065952184E-2</v>
      </c>
      <c r="AF24" s="41">
        <f t="shared" si="15"/>
        <v>-3.2441200324412004E-3</v>
      </c>
      <c r="AG24" s="41">
        <f t="shared" si="16"/>
        <v>0.128</v>
      </c>
      <c r="AH24" s="41">
        <f t="shared" si="18"/>
        <v>-7.556675062972292E-3</v>
      </c>
    </row>
    <row r="25" spans="1:36" x14ac:dyDescent="0.25">
      <c r="A25" s="39" t="s">
        <v>40</v>
      </c>
      <c r="B25" s="111">
        <v>201908</v>
      </c>
      <c r="C25" s="35">
        <f t="shared" si="0"/>
        <v>850618</v>
      </c>
      <c r="D25" s="35">
        <v>284058</v>
      </c>
      <c r="E25" s="35">
        <v>176272</v>
      </c>
      <c r="F25" s="35">
        <v>247731</v>
      </c>
      <c r="G25" s="35">
        <v>54586</v>
      </c>
      <c r="H25" s="35">
        <v>49598</v>
      </c>
      <c r="I25" s="35">
        <v>19014</v>
      </c>
      <c r="J25" s="35">
        <v>19359</v>
      </c>
      <c r="K25" s="35">
        <f t="shared" si="1"/>
        <v>14152</v>
      </c>
      <c r="L25" s="35">
        <v>3947</v>
      </c>
      <c r="M25" s="35">
        <v>2566</v>
      </c>
      <c r="N25" s="35">
        <v>5249</v>
      </c>
      <c r="O25" s="35">
        <v>833</v>
      </c>
      <c r="P25" s="35">
        <v>920</v>
      </c>
      <c r="Q25" s="35">
        <v>298</v>
      </c>
      <c r="R25" s="35">
        <v>339</v>
      </c>
      <c r="S25" s="37">
        <f t="shared" si="2"/>
        <v>1.6637315457702518E-2</v>
      </c>
      <c r="T25" s="37">
        <f t="shared" si="3"/>
        <v>1.3895049602545959E-2</v>
      </c>
      <c r="U25" s="37">
        <f t="shared" si="4"/>
        <v>1.4557048198239084E-2</v>
      </c>
      <c r="V25" s="37">
        <f t="shared" si="5"/>
        <v>2.118830505669456E-2</v>
      </c>
      <c r="W25" s="37">
        <f t="shared" si="6"/>
        <v>1.526032315978456E-2</v>
      </c>
      <c r="X25" s="37">
        <f t="shared" si="7"/>
        <v>1.8549135045767974E-2</v>
      </c>
      <c r="Y25" s="37">
        <f t="shared" si="8"/>
        <v>1.5672662248869255E-2</v>
      </c>
      <c r="Z25" s="37">
        <f t="shared" si="9"/>
        <v>1.7511235084456841E-2</v>
      </c>
      <c r="AA25" s="41">
        <f t="shared" si="10"/>
        <v>-4.5911144070653276E-2</v>
      </c>
      <c r="AB25" s="41">
        <f t="shared" si="11"/>
        <v>-5.4157680325904622E-2</v>
      </c>
      <c r="AC25" s="41">
        <f t="shared" si="12"/>
        <v>-5.0407134548274522E-3</v>
      </c>
      <c r="AD25" s="41">
        <f t="shared" si="13"/>
        <v>-2.993901312141933E-2</v>
      </c>
      <c r="AE25" s="41">
        <f t="shared" si="14"/>
        <v>-0.16866267465069859</v>
      </c>
      <c r="AF25" s="41">
        <f t="shared" si="15"/>
        <v>-9.4488188976377951E-2</v>
      </c>
      <c r="AG25" s="41">
        <f t="shared" si="16"/>
        <v>-0.23589743589743589</v>
      </c>
      <c r="AH25" s="41">
        <f t="shared" si="18"/>
        <v>0.29389312977099236</v>
      </c>
    </row>
    <row r="26" spans="1:36" x14ac:dyDescent="0.25">
      <c r="A26" s="39" t="s">
        <v>41</v>
      </c>
      <c r="B26" s="111">
        <v>201909</v>
      </c>
      <c r="C26" s="35">
        <f t="shared" si="0"/>
        <v>878947</v>
      </c>
      <c r="D26" s="35">
        <v>293464</v>
      </c>
      <c r="E26" s="35">
        <v>181084</v>
      </c>
      <c r="F26" s="35">
        <v>258783</v>
      </c>
      <c r="G26" s="35">
        <v>55815</v>
      </c>
      <c r="H26" s="35">
        <v>50565</v>
      </c>
      <c r="I26" s="35">
        <v>19348</v>
      </c>
      <c r="J26" s="35">
        <v>19888</v>
      </c>
      <c r="K26" s="35">
        <f t="shared" si="1"/>
        <v>15168</v>
      </c>
      <c r="L26" s="35">
        <v>4461</v>
      </c>
      <c r="M26" s="35">
        <v>2781</v>
      </c>
      <c r="N26" s="35">
        <v>5632</v>
      </c>
      <c r="O26" s="35">
        <v>852</v>
      </c>
      <c r="P26" s="35">
        <v>848</v>
      </c>
      <c r="Q26" s="35">
        <v>277</v>
      </c>
      <c r="R26" s="35">
        <v>317</v>
      </c>
      <c r="S26" s="37">
        <f t="shared" si="2"/>
        <v>1.7257013221502547E-2</v>
      </c>
      <c r="T26" s="37">
        <f t="shared" si="3"/>
        <v>1.5201183109342202E-2</v>
      </c>
      <c r="U26" s="37">
        <f t="shared" si="4"/>
        <v>1.5357513640078637E-2</v>
      </c>
      <c r="V26" s="37">
        <f t="shared" si="5"/>
        <v>2.1763407951836095E-2</v>
      </c>
      <c r="W26" s="37">
        <f t="shared" si="6"/>
        <v>1.52647137866165E-2</v>
      </c>
      <c r="X26" s="37">
        <f t="shared" si="7"/>
        <v>1.6770493424305349E-2</v>
      </c>
      <c r="Y26" s="37">
        <f t="shared" si="8"/>
        <v>1.4316725242919165E-2</v>
      </c>
      <c r="Z26" s="37">
        <f t="shared" si="9"/>
        <v>1.5939259855189059E-2</v>
      </c>
      <c r="AA26" s="41">
        <f t="shared" si="10"/>
        <v>-3.1973961324909053E-2</v>
      </c>
      <c r="AB26" s="41">
        <f t="shared" si="11"/>
        <v>-4.4958253050738597E-2</v>
      </c>
      <c r="AC26" s="41">
        <f t="shared" si="12"/>
        <v>1.9054598754122389E-2</v>
      </c>
      <c r="AD26" s="41">
        <f t="shared" si="13"/>
        <v>-3.046996040626614E-2</v>
      </c>
      <c r="AE26" s="41">
        <f t="shared" si="14"/>
        <v>-6.9868995633187769E-2</v>
      </c>
      <c r="AF26" s="41">
        <f t="shared" si="15"/>
        <v>-3.5267349260523322E-2</v>
      </c>
      <c r="AG26" s="41">
        <f t="shared" si="16"/>
        <v>-0.11501597444089456</v>
      </c>
      <c r="AH26" s="41">
        <f t="shared" si="18"/>
        <v>-9.9431818181818177E-2</v>
      </c>
    </row>
    <row r="27" spans="1:36" x14ac:dyDescent="0.25">
      <c r="A27" s="39" t="s">
        <v>42</v>
      </c>
      <c r="B27" s="111">
        <v>201910</v>
      </c>
      <c r="C27" s="35">
        <f t="shared" si="0"/>
        <v>904416</v>
      </c>
      <c r="D27" s="35">
        <v>302411</v>
      </c>
      <c r="E27" s="35">
        <v>187234</v>
      </c>
      <c r="F27" s="35">
        <v>268512</v>
      </c>
      <c r="G27" s="35">
        <v>56528</v>
      </c>
      <c r="H27" s="35">
        <v>49870</v>
      </c>
      <c r="I27" s="35">
        <v>19571</v>
      </c>
      <c r="J27" s="35">
        <v>20290</v>
      </c>
      <c r="K27" s="35">
        <f t="shared" si="1"/>
        <v>17935</v>
      </c>
      <c r="L27" s="35">
        <v>5572</v>
      </c>
      <c r="M27" s="35">
        <v>3234</v>
      </c>
      <c r="N27" s="35">
        <v>6587</v>
      </c>
      <c r="O27" s="35">
        <v>945</v>
      </c>
      <c r="P27" s="35">
        <v>956</v>
      </c>
      <c r="Q27" s="35">
        <v>305</v>
      </c>
      <c r="R27" s="35">
        <v>336</v>
      </c>
      <c r="S27" s="37">
        <f t="shared" si="2"/>
        <v>1.9830476241021831E-2</v>
      </c>
      <c r="T27" s="37">
        <f t="shared" si="3"/>
        <v>1.8425255695064001E-2</v>
      </c>
      <c r="U27" s="37">
        <f t="shared" si="4"/>
        <v>1.7272503925569074E-2</v>
      </c>
      <c r="V27" s="37">
        <f t="shared" si="5"/>
        <v>2.4531492074842093E-2</v>
      </c>
      <c r="W27" s="37">
        <f t="shared" si="6"/>
        <v>1.671737899801868E-2</v>
      </c>
      <c r="X27" s="37">
        <f t="shared" si="7"/>
        <v>1.9169841588129136E-2</v>
      </c>
      <c r="Y27" s="37">
        <f t="shared" si="8"/>
        <v>1.5584282867508048E-2</v>
      </c>
      <c r="Z27" s="37">
        <f t="shared" si="9"/>
        <v>1.6559881715130606E-2</v>
      </c>
      <c r="AA27" s="41">
        <f t="shared" si="10"/>
        <v>-2.2296118621892718E-2</v>
      </c>
      <c r="AB27" s="41">
        <f t="shared" si="11"/>
        <v>-7.3044717619811152E-3</v>
      </c>
      <c r="AC27" s="41">
        <f t="shared" si="12"/>
        <v>-3.0826140567200987E-3</v>
      </c>
      <c r="AD27" s="41">
        <f t="shared" si="13"/>
        <v>-3.0039758503902225E-2</v>
      </c>
      <c r="AE27" s="41">
        <f t="shared" si="14"/>
        <v>-7.2620215897939155E-2</v>
      </c>
      <c r="AF27" s="41">
        <f t="shared" si="15"/>
        <v>-6.2745098039215685E-2</v>
      </c>
      <c r="AG27" s="41">
        <f t="shared" si="16"/>
        <v>1.3289036544850499E-2</v>
      </c>
      <c r="AH27" s="41">
        <f t="shared" si="18"/>
        <v>-5.6179775280898875E-2</v>
      </c>
    </row>
    <row r="28" spans="1:36" x14ac:dyDescent="0.25">
      <c r="A28" s="39" t="s">
        <v>43</v>
      </c>
      <c r="B28" s="111">
        <v>201911</v>
      </c>
      <c r="C28" s="35">
        <f t="shared" si="0"/>
        <v>897278</v>
      </c>
      <c r="D28" s="35">
        <v>305380</v>
      </c>
      <c r="E28" s="35">
        <v>183966</v>
      </c>
      <c r="F28" s="35">
        <v>265328</v>
      </c>
      <c r="G28" s="35">
        <v>55858</v>
      </c>
      <c r="H28" s="35">
        <v>47692</v>
      </c>
      <c r="I28" s="35">
        <v>19033</v>
      </c>
      <c r="J28" s="35">
        <v>20021</v>
      </c>
      <c r="K28" s="35">
        <f t="shared" si="1"/>
        <v>15756</v>
      </c>
      <c r="L28" s="35">
        <v>5051</v>
      </c>
      <c r="M28" s="35">
        <v>2768</v>
      </c>
      <c r="N28" s="35">
        <v>5658</v>
      </c>
      <c r="O28" s="35">
        <v>815</v>
      </c>
      <c r="P28" s="35">
        <v>809</v>
      </c>
      <c r="Q28" s="35">
        <v>313</v>
      </c>
      <c r="R28" s="35">
        <v>342</v>
      </c>
      <c r="S28" s="37">
        <f t="shared" si="2"/>
        <v>1.7559775231310696E-2</v>
      </c>
      <c r="T28" s="37">
        <f t="shared" si="3"/>
        <v>1.6540048464208527E-2</v>
      </c>
      <c r="U28" s="37">
        <f t="shared" si="4"/>
        <v>1.5046258547775132E-2</v>
      </c>
      <c r="V28" s="37">
        <f t="shared" si="5"/>
        <v>2.1324549237170597E-2</v>
      </c>
      <c r="W28" s="37">
        <f t="shared" si="6"/>
        <v>1.4590568942676071E-2</v>
      </c>
      <c r="X28" s="37">
        <f t="shared" si="7"/>
        <v>1.6963012664597835E-2</v>
      </c>
      <c r="Y28" s="37">
        <f t="shared" si="8"/>
        <v>1.644512163085168E-2</v>
      </c>
      <c r="Z28" s="37">
        <f t="shared" si="9"/>
        <v>1.7082063832975374E-2</v>
      </c>
      <c r="AA28" s="41">
        <f t="shared" si="10"/>
        <v>-0.10201755385842927</v>
      </c>
      <c r="AB28" s="41">
        <f t="shared" si="11"/>
        <v>-6.2546399406087597E-2</v>
      </c>
      <c r="AC28" s="41">
        <f t="shared" si="12"/>
        <v>-0.14673242909987669</v>
      </c>
      <c r="AD28" s="41">
        <f t="shared" si="13"/>
        <v>-0.11330512458862248</v>
      </c>
      <c r="AE28" s="41">
        <f t="shared" si="14"/>
        <v>-0.14480587618048268</v>
      </c>
      <c r="AF28" s="41">
        <f t="shared" si="15"/>
        <v>-0.15464994775339602</v>
      </c>
      <c r="AG28" s="41">
        <f t="shared" si="16"/>
        <v>9.0592334494773524E-2</v>
      </c>
      <c r="AH28" s="41">
        <f t="shared" si="18"/>
        <v>1.7857142857142856E-2</v>
      </c>
    </row>
    <row r="29" spans="1:36" x14ac:dyDescent="0.25">
      <c r="A29" s="39" t="s">
        <v>44</v>
      </c>
      <c r="B29" s="112">
        <v>201912</v>
      </c>
      <c r="C29" s="48">
        <f t="shared" si="0"/>
        <v>958753</v>
      </c>
      <c r="D29" s="48">
        <v>326689</v>
      </c>
      <c r="E29" s="48">
        <v>198424</v>
      </c>
      <c r="F29" s="48">
        <v>282719</v>
      </c>
      <c r="G29" s="48">
        <v>60707</v>
      </c>
      <c r="H29" s="48">
        <v>49488</v>
      </c>
      <c r="I29" s="48">
        <v>19922</v>
      </c>
      <c r="J29" s="48">
        <v>20804</v>
      </c>
      <c r="K29" s="48">
        <f t="shared" si="1"/>
        <v>18451</v>
      </c>
      <c r="L29" s="48">
        <v>5787</v>
      </c>
      <c r="M29" s="48">
        <v>3513</v>
      </c>
      <c r="N29" s="48">
        <v>6433</v>
      </c>
      <c r="O29" s="48">
        <v>1064</v>
      </c>
      <c r="P29" s="48">
        <v>895</v>
      </c>
      <c r="Q29" s="48">
        <v>363</v>
      </c>
      <c r="R29" s="48">
        <v>396</v>
      </c>
      <c r="S29" s="49">
        <f t="shared" si="2"/>
        <v>1.9244789846811432E-2</v>
      </c>
      <c r="T29" s="49">
        <f t="shared" si="3"/>
        <v>1.7714095056766528E-2</v>
      </c>
      <c r="U29" s="49">
        <f t="shared" si="4"/>
        <v>1.7704511551022054E-2</v>
      </c>
      <c r="V29" s="49">
        <f t="shared" si="5"/>
        <v>2.275404199929966E-2</v>
      </c>
      <c r="W29" s="49">
        <f t="shared" si="6"/>
        <v>1.7526809099444873E-2</v>
      </c>
      <c r="X29" s="49">
        <f t="shared" si="7"/>
        <v>1.8085192369867442E-2</v>
      </c>
      <c r="Y29" s="49">
        <f t="shared" si="8"/>
        <v>1.8221062142355186E-2</v>
      </c>
      <c r="Z29" s="49">
        <f t="shared" si="9"/>
        <v>1.9034800999807731E-2</v>
      </c>
      <c r="AA29" s="51">
        <f t="shared" si="10"/>
        <v>-0.12777725252907252</v>
      </c>
      <c r="AB29" s="51">
        <f t="shared" si="11"/>
        <v>-0.13316357100059917</v>
      </c>
      <c r="AC29" s="51">
        <f t="shared" si="12"/>
        <v>-7.4308300395256918E-2</v>
      </c>
      <c r="AD29" s="51">
        <f t="shared" si="13"/>
        <v>-0.15131926121372033</v>
      </c>
      <c r="AE29" s="51">
        <f t="shared" si="14"/>
        <v>-0.13142857142857142</v>
      </c>
      <c r="AF29" s="51">
        <f t="shared" si="15"/>
        <v>-0.19296663660955815</v>
      </c>
      <c r="AG29" s="51">
        <f t="shared" si="16"/>
        <v>1.3966480446927373E-2</v>
      </c>
      <c r="AH29" s="51">
        <f t="shared" si="18"/>
        <v>-3.6496350364963501E-2</v>
      </c>
    </row>
    <row r="30" spans="1:36" x14ac:dyDescent="0.25">
      <c r="A30" s="39" t="s">
        <v>33</v>
      </c>
      <c r="B30" s="111">
        <v>202001</v>
      </c>
      <c r="C30" s="35">
        <f t="shared" si="0"/>
        <v>863021</v>
      </c>
      <c r="D30" s="35">
        <v>290236</v>
      </c>
      <c r="E30" s="35">
        <v>177260</v>
      </c>
      <c r="F30" s="35">
        <v>258838</v>
      </c>
      <c r="G30" s="35">
        <v>53994</v>
      </c>
      <c r="H30" s="35">
        <v>45559</v>
      </c>
      <c r="I30" s="35">
        <v>17985</v>
      </c>
      <c r="J30" s="35">
        <v>19149</v>
      </c>
      <c r="K30" s="35">
        <f t="shared" si="1"/>
        <v>16942</v>
      </c>
      <c r="L30" s="35">
        <v>5321</v>
      </c>
      <c r="M30" s="35">
        <v>3044</v>
      </c>
      <c r="N30" s="35">
        <v>5980</v>
      </c>
      <c r="O30" s="35">
        <v>948</v>
      </c>
      <c r="P30" s="35">
        <v>905</v>
      </c>
      <c r="Q30" s="35">
        <v>325</v>
      </c>
      <c r="R30" s="35">
        <v>419</v>
      </c>
      <c r="S30" s="37">
        <f t="shared" si="2"/>
        <v>1.9631040264373636E-2</v>
      </c>
      <c r="T30" s="37">
        <f t="shared" si="3"/>
        <v>1.8333356303146406E-2</v>
      </c>
      <c r="U30" s="37">
        <f t="shared" si="4"/>
        <v>1.7172514949791266E-2</v>
      </c>
      <c r="V30" s="37">
        <f t="shared" si="5"/>
        <v>2.3103253772629985E-2</v>
      </c>
      <c r="W30" s="37">
        <f t="shared" si="6"/>
        <v>1.7557506389598843E-2</v>
      </c>
      <c r="X30" s="37">
        <f t="shared" si="7"/>
        <v>1.986435171974802E-2</v>
      </c>
      <c r="Y30" s="37">
        <f t="shared" si="8"/>
        <v>1.8070614400889629E-2</v>
      </c>
      <c r="Z30" s="37">
        <f t="shared" si="9"/>
        <v>2.1881038174317198E-2</v>
      </c>
      <c r="AA30" s="41">
        <f t="shared" si="10"/>
        <v>-0.13059988710422332</v>
      </c>
      <c r="AB30" s="41">
        <f t="shared" si="11"/>
        <v>-0.1410815173527038</v>
      </c>
      <c r="AC30" s="41">
        <f t="shared" si="12"/>
        <v>-0.14084109511713239</v>
      </c>
      <c r="AD30" s="41">
        <f t="shared" si="13"/>
        <v>-0.13169740090024684</v>
      </c>
      <c r="AE30" s="41">
        <f t="shared" si="14"/>
        <v>-0.17922077922077922</v>
      </c>
      <c r="AF30" s="41">
        <f t="shared" si="15"/>
        <v>-0.11793372319688109</v>
      </c>
      <c r="AG30" s="41">
        <f t="shared" si="16"/>
        <v>2.5236593059936908E-2</v>
      </c>
      <c r="AH30" s="41">
        <f t="shared" si="18"/>
        <v>0.15109890109890109</v>
      </c>
    </row>
    <row r="31" spans="1:36" x14ac:dyDescent="0.25">
      <c r="A31" s="39" t="s">
        <v>34</v>
      </c>
      <c r="B31" s="111">
        <v>202002</v>
      </c>
      <c r="C31" s="35">
        <f t="shared" si="0"/>
        <v>860086</v>
      </c>
      <c r="D31" s="35">
        <v>289643</v>
      </c>
      <c r="E31" s="35">
        <v>177123</v>
      </c>
      <c r="F31" s="35">
        <v>257101</v>
      </c>
      <c r="G31" s="35">
        <v>53523</v>
      </c>
      <c r="H31" s="35">
        <v>45916</v>
      </c>
      <c r="I31" s="35">
        <v>17857</v>
      </c>
      <c r="J31" s="35">
        <v>18923</v>
      </c>
      <c r="K31" s="35">
        <f t="shared" si="1"/>
        <v>15033</v>
      </c>
      <c r="L31" s="35">
        <v>4653</v>
      </c>
      <c r="M31" s="35">
        <v>2683</v>
      </c>
      <c r="N31" s="35">
        <v>5329</v>
      </c>
      <c r="O31" s="35">
        <v>818</v>
      </c>
      <c r="P31" s="35">
        <v>876</v>
      </c>
      <c r="Q31" s="35">
        <v>308</v>
      </c>
      <c r="R31" s="35">
        <v>366</v>
      </c>
      <c r="S31" s="37">
        <f t="shared" si="2"/>
        <v>1.7478484709668569E-2</v>
      </c>
      <c r="T31" s="37">
        <f t="shared" si="3"/>
        <v>1.6064603667273161E-2</v>
      </c>
      <c r="U31" s="37">
        <f t="shared" si="4"/>
        <v>1.5147665746402217E-2</v>
      </c>
      <c r="V31" s="37">
        <f t="shared" si="5"/>
        <v>2.0727262826671231E-2</v>
      </c>
      <c r="W31" s="37">
        <f t="shared" si="6"/>
        <v>1.5283149300300804E-2</v>
      </c>
      <c r="X31" s="37">
        <f t="shared" si="7"/>
        <v>1.9078316926561548E-2</v>
      </c>
      <c r="Y31" s="37">
        <f t="shared" si="8"/>
        <v>1.7248137985103881E-2</v>
      </c>
      <c r="Z31" s="37">
        <f t="shared" si="9"/>
        <v>1.9341542038788774E-2</v>
      </c>
      <c r="AA31" s="41">
        <f t="shared" si="10"/>
        <v>-0.12216058394160584</v>
      </c>
      <c r="AB31" s="41">
        <f t="shared" si="11"/>
        <v>-0.12521150592216582</v>
      </c>
      <c r="AC31" s="41">
        <f t="shared" si="12"/>
        <v>-8.3674863387978138E-2</v>
      </c>
      <c r="AD31" s="41">
        <f t="shared" si="13"/>
        <v>-0.14145319800225553</v>
      </c>
      <c r="AE31" s="41">
        <f t="shared" si="14"/>
        <v>-0.1279317697228145</v>
      </c>
      <c r="AF31" s="41">
        <f t="shared" si="15"/>
        <v>-0.10429447852760736</v>
      </c>
      <c r="AG31" s="41">
        <f t="shared" si="16"/>
        <v>-5.2307692307692305E-2</v>
      </c>
      <c r="AH31" s="41">
        <f t="shared" si="18"/>
        <v>-0.14883720930232558</v>
      </c>
    </row>
    <row r="32" spans="1:36" x14ac:dyDescent="0.25">
      <c r="A32" s="39" t="s">
        <v>35</v>
      </c>
      <c r="B32" s="111">
        <v>202003</v>
      </c>
      <c r="C32" s="35">
        <f t="shared" si="0"/>
        <v>861276</v>
      </c>
      <c r="D32" s="35">
        <v>288118</v>
      </c>
      <c r="E32" s="35">
        <v>177580</v>
      </c>
      <c r="F32" s="35">
        <v>258423</v>
      </c>
      <c r="G32" s="35">
        <v>54284</v>
      </c>
      <c r="H32" s="35">
        <v>46060</v>
      </c>
      <c r="I32" s="35">
        <v>17941</v>
      </c>
      <c r="J32" s="35">
        <v>18870</v>
      </c>
      <c r="K32" s="35">
        <f t="shared" si="1"/>
        <v>13243</v>
      </c>
      <c r="L32" s="35">
        <v>3985</v>
      </c>
      <c r="M32" s="35">
        <v>2404</v>
      </c>
      <c r="N32" s="35">
        <v>4753</v>
      </c>
      <c r="O32" s="35">
        <v>762</v>
      </c>
      <c r="P32" s="35">
        <v>749</v>
      </c>
      <c r="Q32" s="35">
        <v>278</v>
      </c>
      <c r="R32" s="35">
        <v>312</v>
      </c>
      <c r="S32" s="37">
        <f t="shared" si="2"/>
        <v>1.5376023481439167E-2</v>
      </c>
      <c r="T32" s="37">
        <f t="shared" si="3"/>
        <v>1.3831138630699921E-2</v>
      </c>
      <c r="U32" s="37">
        <f t="shared" si="4"/>
        <v>1.3537560536096407E-2</v>
      </c>
      <c r="V32" s="37">
        <f t="shared" si="5"/>
        <v>1.8392325760477977E-2</v>
      </c>
      <c r="W32" s="37">
        <f t="shared" si="6"/>
        <v>1.4037285387959619E-2</v>
      </c>
      <c r="X32" s="37">
        <f t="shared" si="7"/>
        <v>1.6261398176291793E-2</v>
      </c>
      <c r="Y32" s="37">
        <f t="shared" si="8"/>
        <v>1.5495234379354551E-2</v>
      </c>
      <c r="Z32" s="37">
        <f t="shared" si="9"/>
        <v>1.6534181240063592E-2</v>
      </c>
      <c r="AA32" s="41">
        <f t="shared" si="10"/>
        <v>-0.20762280859211393</v>
      </c>
      <c r="AB32" s="41">
        <f t="shared" si="11"/>
        <v>-0.22485897685275238</v>
      </c>
      <c r="AC32" s="41">
        <f t="shared" si="12"/>
        <v>-0.19111709286675641</v>
      </c>
      <c r="AD32" s="41">
        <f t="shared" si="13"/>
        <v>-0.21307947019867549</v>
      </c>
      <c r="AE32" s="41">
        <f t="shared" si="14"/>
        <v>-0.18849840255591055</v>
      </c>
      <c r="AF32" s="41">
        <f t="shared" si="15"/>
        <v>-0.24343434343434345</v>
      </c>
      <c r="AG32" s="41">
        <f t="shared" si="16"/>
        <v>2.2058823529411766E-2</v>
      </c>
      <c r="AH32" s="41">
        <f t="shared" si="18"/>
        <v>-0.1309192200557103</v>
      </c>
    </row>
    <row r="33" spans="1:36" x14ac:dyDescent="0.25">
      <c r="A33" s="39" t="s">
        <v>36</v>
      </c>
      <c r="B33" s="111">
        <v>202004</v>
      </c>
      <c r="C33" s="35">
        <f t="shared" si="0"/>
        <v>703469</v>
      </c>
      <c r="D33" s="35">
        <v>236149</v>
      </c>
      <c r="E33" s="35">
        <v>145272</v>
      </c>
      <c r="F33" s="35">
        <v>211889</v>
      </c>
      <c r="G33" s="35">
        <v>44420</v>
      </c>
      <c r="H33" s="35">
        <v>35591</v>
      </c>
      <c r="I33" s="35">
        <v>15258</v>
      </c>
      <c r="J33" s="35">
        <v>14890</v>
      </c>
      <c r="K33" s="35">
        <f t="shared" si="1"/>
        <v>7194</v>
      </c>
      <c r="L33" s="35">
        <v>2243</v>
      </c>
      <c r="M33" s="35">
        <v>1339</v>
      </c>
      <c r="N33" s="35">
        <v>2529</v>
      </c>
      <c r="O33" s="35">
        <v>400</v>
      </c>
      <c r="P33" s="35">
        <v>337</v>
      </c>
      <c r="Q33" s="35">
        <v>184</v>
      </c>
      <c r="R33" s="35">
        <v>162</v>
      </c>
      <c r="S33" s="37">
        <f t="shared" si="2"/>
        <v>1.022646342624906E-2</v>
      </c>
      <c r="T33" s="37">
        <f t="shared" si="3"/>
        <v>9.4982405176392871E-3</v>
      </c>
      <c r="U33" s="37">
        <f t="shared" si="4"/>
        <v>9.217192576683738E-3</v>
      </c>
      <c r="V33" s="37">
        <f t="shared" si="5"/>
        <v>1.1935494527795213E-2</v>
      </c>
      <c r="W33" s="37">
        <f t="shared" si="6"/>
        <v>9.0049527239981983E-3</v>
      </c>
      <c r="X33" s="37">
        <f t="shared" si="7"/>
        <v>9.4686859037397091E-3</v>
      </c>
      <c r="Y33" s="37">
        <f t="shared" si="8"/>
        <v>1.2059247607812296E-2</v>
      </c>
      <c r="Z33" s="37">
        <f t="shared" si="9"/>
        <v>1.0879785090664876E-2</v>
      </c>
      <c r="AA33" s="41">
        <f t="shared" si="10"/>
        <v>-0.56929892833622697</v>
      </c>
      <c r="AB33" s="41">
        <f t="shared" si="11"/>
        <v>-0.5514</v>
      </c>
      <c r="AC33" s="41">
        <f t="shared" si="12"/>
        <v>-0.53506944444444449</v>
      </c>
      <c r="AD33" s="41">
        <f t="shared" si="13"/>
        <v>-0.58452439625431252</v>
      </c>
      <c r="AE33" s="41">
        <f t="shared" si="14"/>
        <v>-0.58333333333333337</v>
      </c>
      <c r="AF33" s="41">
        <f t="shared" si="15"/>
        <v>-0.68882733148661124</v>
      </c>
      <c r="AG33" s="41">
        <f t="shared" si="16"/>
        <v>-0.45400593471810091</v>
      </c>
      <c r="AH33" s="41">
        <f t="shared" si="18"/>
        <v>-0.5449438202247191</v>
      </c>
    </row>
    <row r="34" spans="1:36" x14ac:dyDescent="0.25">
      <c r="A34" s="39" t="s">
        <v>37</v>
      </c>
      <c r="B34" s="111">
        <v>202005</v>
      </c>
      <c r="C34" s="35">
        <f t="shared" si="0"/>
        <v>743363</v>
      </c>
      <c r="D34" s="35">
        <v>250958</v>
      </c>
      <c r="E34" s="35">
        <v>156061</v>
      </c>
      <c r="F34" s="35">
        <v>218231</v>
      </c>
      <c r="G34" s="35">
        <v>48253</v>
      </c>
      <c r="H34" s="35">
        <v>38484</v>
      </c>
      <c r="I34" s="35">
        <v>15804</v>
      </c>
      <c r="J34" s="35">
        <v>15572</v>
      </c>
      <c r="K34" s="35">
        <f t="shared" si="1"/>
        <v>8135</v>
      </c>
      <c r="L34" s="35">
        <v>2634</v>
      </c>
      <c r="M34" s="35">
        <v>1571</v>
      </c>
      <c r="N34" s="35">
        <v>2639</v>
      </c>
      <c r="O34" s="35">
        <v>514</v>
      </c>
      <c r="P34" s="35">
        <v>438</v>
      </c>
      <c r="Q34" s="35">
        <v>168</v>
      </c>
      <c r="R34" s="35">
        <v>171</v>
      </c>
      <c r="S34" s="37">
        <f t="shared" si="2"/>
        <v>1.0943509429444295E-2</v>
      </c>
      <c r="T34" s="37">
        <f t="shared" si="3"/>
        <v>1.0495780170387077E-2</v>
      </c>
      <c r="U34" s="37">
        <f t="shared" si="4"/>
        <v>1.0066576530971864E-2</v>
      </c>
      <c r="V34" s="37">
        <f t="shared" si="5"/>
        <v>1.2092690772621671E-2</v>
      </c>
      <c r="W34" s="37">
        <f t="shared" si="6"/>
        <v>1.0652187428760906E-2</v>
      </c>
      <c r="X34" s="37">
        <f t="shared" si="7"/>
        <v>1.1381353289678828E-2</v>
      </c>
      <c r="Y34" s="37">
        <f t="shared" si="8"/>
        <v>1.0630220197418374E-2</v>
      </c>
      <c r="Z34" s="37">
        <f t="shared" si="9"/>
        <v>1.0981248394554327E-2</v>
      </c>
      <c r="AA34" s="41">
        <f t="shared" si="10"/>
        <v>-0.50168453292496173</v>
      </c>
      <c r="AB34" s="41">
        <f t="shared" si="11"/>
        <v>-0.44826141600335151</v>
      </c>
      <c r="AC34" s="41">
        <f t="shared" si="12"/>
        <v>-0.4506993006993007</v>
      </c>
      <c r="AD34" s="41">
        <f t="shared" si="13"/>
        <v>-0.562934746604836</v>
      </c>
      <c r="AE34" s="41">
        <f t="shared" si="14"/>
        <v>-0.44312026002166849</v>
      </c>
      <c r="AF34" s="41">
        <f t="shared" si="15"/>
        <v>-0.57925072046109505</v>
      </c>
      <c r="AG34" s="41">
        <f t="shared" si="16"/>
        <v>-0.52941176470588236</v>
      </c>
      <c r="AH34" s="41">
        <f t="shared" si="18"/>
        <v>-0.48493975903614456</v>
      </c>
    </row>
    <row r="35" spans="1:36" x14ac:dyDescent="0.25">
      <c r="A35" s="39" t="s">
        <v>38</v>
      </c>
      <c r="B35" s="111">
        <v>202006</v>
      </c>
      <c r="C35" s="35">
        <f t="shared" si="0"/>
        <v>802143</v>
      </c>
      <c r="D35" s="35">
        <v>270341</v>
      </c>
      <c r="E35" s="35">
        <v>168952</v>
      </c>
      <c r="F35" s="35">
        <v>233403</v>
      </c>
      <c r="G35" s="35">
        <v>52656</v>
      </c>
      <c r="H35" s="35">
        <v>43064</v>
      </c>
      <c r="I35" s="35">
        <v>17124</v>
      </c>
      <c r="J35" s="35">
        <v>16603</v>
      </c>
      <c r="K35" s="35">
        <f t="shared" si="1"/>
        <v>10401</v>
      </c>
      <c r="L35" s="35">
        <v>3359</v>
      </c>
      <c r="M35" s="35">
        <v>2033</v>
      </c>
      <c r="N35" s="35">
        <v>3218</v>
      </c>
      <c r="O35" s="35">
        <v>710</v>
      </c>
      <c r="P35" s="35">
        <v>642</v>
      </c>
      <c r="Q35" s="35">
        <v>189</v>
      </c>
      <c r="R35" s="35">
        <v>250</v>
      </c>
      <c r="S35" s="37">
        <f t="shared" si="2"/>
        <v>1.296651594541123E-2</v>
      </c>
      <c r="T35" s="37">
        <f t="shared" si="3"/>
        <v>1.2425048364842921E-2</v>
      </c>
      <c r="U35" s="37">
        <f t="shared" si="4"/>
        <v>1.203300345660306E-2</v>
      </c>
      <c r="V35" s="37">
        <f t="shared" si="5"/>
        <v>1.3787312073966487E-2</v>
      </c>
      <c r="W35" s="37">
        <f t="shared" si="6"/>
        <v>1.348374354299605E-2</v>
      </c>
      <c r="X35" s="37">
        <f t="shared" si="7"/>
        <v>1.4908043841723945E-2</v>
      </c>
      <c r="Y35" s="37">
        <f t="shared" si="8"/>
        <v>1.1037140854940435E-2</v>
      </c>
      <c r="Z35" s="37">
        <f t="shared" si="9"/>
        <v>1.505751972535084E-2</v>
      </c>
      <c r="AA35" s="41">
        <f t="shared" si="10"/>
        <v>-0.33781116699560704</v>
      </c>
      <c r="AB35" s="41">
        <f t="shared" si="11"/>
        <v>-0.25849889624724059</v>
      </c>
      <c r="AC35" s="41">
        <f t="shared" si="12"/>
        <v>-0.28137150936726757</v>
      </c>
      <c r="AD35" s="41">
        <f t="shared" si="13"/>
        <v>-0.44325259515570936</v>
      </c>
      <c r="AE35" s="41">
        <f t="shared" si="14"/>
        <v>-0.20224719101123595</v>
      </c>
      <c r="AF35" s="41">
        <f t="shared" si="15"/>
        <v>-0.37971014492753624</v>
      </c>
      <c r="AG35" s="41">
        <f t="shared" si="16"/>
        <v>-0.4148606811145511</v>
      </c>
      <c r="AH35" s="41">
        <f t="shared" si="18"/>
        <v>-0.21875</v>
      </c>
    </row>
    <row r="36" spans="1:36" x14ac:dyDescent="0.25">
      <c r="A36" s="39" t="s">
        <v>39</v>
      </c>
      <c r="B36" s="111">
        <v>202007</v>
      </c>
      <c r="C36" s="35">
        <f t="shared" si="0"/>
        <v>829352</v>
      </c>
      <c r="D36" s="35">
        <v>278595</v>
      </c>
      <c r="E36" s="35">
        <v>174030</v>
      </c>
      <c r="F36" s="35">
        <v>241566</v>
      </c>
      <c r="G36" s="35">
        <v>54075</v>
      </c>
      <c r="H36" s="35">
        <v>45659</v>
      </c>
      <c r="I36" s="35">
        <v>17809</v>
      </c>
      <c r="J36" s="35">
        <v>17618</v>
      </c>
      <c r="K36" s="35">
        <f t="shared" si="1"/>
        <v>12145</v>
      </c>
      <c r="L36" s="35">
        <v>3799</v>
      </c>
      <c r="M36" s="35">
        <v>2337</v>
      </c>
      <c r="N36" s="35">
        <v>3959</v>
      </c>
      <c r="O36" s="35">
        <v>804</v>
      </c>
      <c r="P36" s="35">
        <v>762</v>
      </c>
      <c r="Q36" s="35">
        <v>239</v>
      </c>
      <c r="R36" s="35">
        <v>245</v>
      </c>
      <c r="S36" s="37">
        <f t="shared" si="2"/>
        <v>1.4643962997617417E-2</v>
      </c>
      <c r="T36" s="37">
        <f t="shared" si="3"/>
        <v>1.3636282058184821E-2</v>
      </c>
      <c r="U36" s="37">
        <f t="shared" si="4"/>
        <v>1.3428719186347181E-2</v>
      </c>
      <c r="V36" s="37">
        <f t="shared" si="5"/>
        <v>1.6388895788314581E-2</v>
      </c>
      <c r="W36" s="37">
        <f t="shared" si="6"/>
        <v>1.4868238557558946E-2</v>
      </c>
      <c r="X36" s="37">
        <f t="shared" si="7"/>
        <v>1.6688933178562824E-2</v>
      </c>
      <c r="Y36" s="37">
        <f t="shared" si="8"/>
        <v>1.3420180807456904E-2</v>
      </c>
      <c r="Z36" s="37">
        <f t="shared" si="9"/>
        <v>1.3906232262458849E-2</v>
      </c>
      <c r="AA36" s="41">
        <f t="shared" si="10"/>
        <v>-0.31918829530803294</v>
      </c>
      <c r="AB36" s="41">
        <f t="shared" si="11"/>
        <v>-0.25436702649656528</v>
      </c>
      <c r="AC36" s="41">
        <f t="shared" si="12"/>
        <v>-0.22794846382556988</v>
      </c>
      <c r="AD36" s="41">
        <f t="shared" si="13"/>
        <v>-0.39667784212130447</v>
      </c>
      <c r="AE36" s="41">
        <f t="shared" si="14"/>
        <v>-0.27502254283137961</v>
      </c>
      <c r="AF36" s="41">
        <f t="shared" si="15"/>
        <v>-0.37998372660699758</v>
      </c>
      <c r="AG36" s="41">
        <f t="shared" si="16"/>
        <v>-0.43498817966903075</v>
      </c>
      <c r="AH36" s="41">
        <f t="shared" si="18"/>
        <v>-0.37817258883248733</v>
      </c>
    </row>
    <row r="37" spans="1:36" x14ac:dyDescent="0.25">
      <c r="A37" s="39" t="s">
        <v>40</v>
      </c>
      <c r="B37" s="111">
        <v>202008</v>
      </c>
      <c r="C37" s="35">
        <f t="shared" si="0"/>
        <v>810612</v>
      </c>
      <c r="D37" s="35">
        <v>274290</v>
      </c>
      <c r="E37" s="35">
        <v>169100</v>
      </c>
      <c r="F37" s="35">
        <v>233049</v>
      </c>
      <c r="G37" s="35">
        <v>52395</v>
      </c>
      <c r="H37" s="35">
        <v>46532</v>
      </c>
      <c r="I37" s="35">
        <v>17659</v>
      </c>
      <c r="J37" s="35">
        <v>17587</v>
      </c>
      <c r="K37" s="35">
        <f t="shared" si="1"/>
        <v>10857</v>
      </c>
      <c r="L37" s="35">
        <v>3312</v>
      </c>
      <c r="M37" s="35">
        <v>2095</v>
      </c>
      <c r="N37" s="35">
        <v>3504</v>
      </c>
      <c r="O37" s="35">
        <v>713</v>
      </c>
      <c r="P37" s="35">
        <v>786</v>
      </c>
      <c r="Q37" s="35">
        <v>201</v>
      </c>
      <c r="R37" s="35">
        <v>246</v>
      </c>
      <c r="S37" s="37">
        <f t="shared" si="2"/>
        <v>1.3393584106822993E-2</v>
      </c>
      <c r="T37" s="37">
        <f t="shared" si="3"/>
        <v>1.2074811331072952E-2</v>
      </c>
      <c r="U37" s="37">
        <f t="shared" si="4"/>
        <v>1.2389118864577173E-2</v>
      </c>
      <c r="V37" s="37">
        <f t="shared" si="5"/>
        <v>1.5035464644774276E-2</v>
      </c>
      <c r="W37" s="37">
        <f t="shared" si="6"/>
        <v>1.3608168718389159E-2</v>
      </c>
      <c r="X37" s="37">
        <f t="shared" si="7"/>
        <v>1.6891601478552395E-2</v>
      </c>
      <c r="Y37" s="37">
        <f t="shared" si="8"/>
        <v>1.1382297978367971E-2</v>
      </c>
      <c r="Z37" s="37">
        <f t="shared" si="9"/>
        <v>1.3987604480582248E-2</v>
      </c>
      <c r="AA37" s="41">
        <f t="shared" si="10"/>
        <v>-0.23282928208027134</v>
      </c>
      <c r="AB37" s="41">
        <f t="shared" si="11"/>
        <v>-0.16088168229034711</v>
      </c>
      <c r="AC37" s="41">
        <f t="shared" si="12"/>
        <v>-0.18355416991426343</v>
      </c>
      <c r="AD37" s="41">
        <f t="shared" si="13"/>
        <v>-0.33244427510001906</v>
      </c>
      <c r="AE37" s="41">
        <f t="shared" si="14"/>
        <v>-0.14405762304921968</v>
      </c>
      <c r="AF37" s="41">
        <f t="shared" si="15"/>
        <v>-0.14565217391304347</v>
      </c>
      <c r="AG37" s="41">
        <f t="shared" si="16"/>
        <v>-0.32550335570469796</v>
      </c>
      <c r="AH37" s="41">
        <f t="shared" si="18"/>
        <v>-0.27433628318584069</v>
      </c>
    </row>
    <row r="38" spans="1:36" x14ac:dyDescent="0.25">
      <c r="A38" s="39" t="s">
        <v>41</v>
      </c>
      <c r="B38" s="111">
        <v>202009</v>
      </c>
      <c r="C38" s="35">
        <f t="shared" si="0"/>
        <v>831057</v>
      </c>
      <c r="D38" s="35">
        <v>280095</v>
      </c>
      <c r="E38" s="35">
        <v>172892</v>
      </c>
      <c r="F38" s="35">
        <v>242397</v>
      </c>
      <c r="G38" s="35">
        <v>52765</v>
      </c>
      <c r="H38" s="35">
        <v>47156</v>
      </c>
      <c r="I38" s="35">
        <v>17709</v>
      </c>
      <c r="J38" s="35">
        <v>18043</v>
      </c>
      <c r="K38" s="35">
        <f t="shared" si="1"/>
        <v>12262</v>
      </c>
      <c r="L38" s="35">
        <v>3807</v>
      </c>
      <c r="M38" s="35">
        <v>2335</v>
      </c>
      <c r="N38" s="35">
        <v>4120</v>
      </c>
      <c r="O38" s="35">
        <v>758</v>
      </c>
      <c r="P38" s="35">
        <v>740</v>
      </c>
      <c r="Q38" s="35">
        <v>230</v>
      </c>
      <c r="R38" s="35">
        <v>272</v>
      </c>
      <c r="S38" s="37">
        <f t="shared" si="2"/>
        <v>1.475470394930793E-2</v>
      </c>
      <c r="T38" s="37">
        <f t="shared" si="3"/>
        <v>1.3591817062068226E-2</v>
      </c>
      <c r="U38" s="37">
        <f t="shared" si="4"/>
        <v>1.3505541031395321E-2</v>
      </c>
      <c r="V38" s="37">
        <f t="shared" si="5"/>
        <v>1.6996910027764371E-2</v>
      </c>
      <c r="W38" s="37">
        <f t="shared" si="6"/>
        <v>1.4365583246470198E-2</v>
      </c>
      <c r="X38" s="37">
        <f t="shared" si="7"/>
        <v>1.5692594791755027E-2</v>
      </c>
      <c r="Y38" s="37">
        <f t="shared" si="8"/>
        <v>1.2987746343667061E-2</v>
      </c>
      <c r="Z38" s="37">
        <f t="shared" si="9"/>
        <v>1.5075098376101536E-2</v>
      </c>
      <c r="AA38" s="41">
        <f t="shared" si="10"/>
        <v>-0.19158755274261605</v>
      </c>
      <c r="AB38" s="41">
        <f t="shared" si="11"/>
        <v>-0.14660390047074648</v>
      </c>
      <c r="AC38" s="41">
        <f t="shared" si="12"/>
        <v>-0.16037396619920891</v>
      </c>
      <c r="AD38" s="41">
        <f t="shared" si="13"/>
        <v>-0.26846590909090912</v>
      </c>
      <c r="AE38" s="41">
        <f t="shared" si="14"/>
        <v>-0.11032863849765258</v>
      </c>
      <c r="AF38" s="41">
        <f t="shared" si="15"/>
        <v>-0.12735849056603774</v>
      </c>
      <c r="AG38" s="41">
        <f t="shared" si="16"/>
        <v>-0.16967509025270758</v>
      </c>
      <c r="AH38" s="41">
        <f t="shared" si="18"/>
        <v>-0.14195583596214512</v>
      </c>
    </row>
    <row r="39" spans="1:36" x14ac:dyDescent="0.25">
      <c r="A39" s="39" t="s">
        <v>42</v>
      </c>
      <c r="B39" s="111">
        <v>202010</v>
      </c>
      <c r="C39" s="35">
        <f t="shared" si="0"/>
        <v>847427</v>
      </c>
      <c r="D39" s="35">
        <v>286869</v>
      </c>
      <c r="E39" s="35">
        <v>177132</v>
      </c>
      <c r="F39" s="35">
        <v>248812</v>
      </c>
      <c r="G39" s="35">
        <v>52616</v>
      </c>
      <c r="H39" s="35">
        <v>45885</v>
      </c>
      <c r="I39" s="35">
        <v>17831</v>
      </c>
      <c r="J39" s="35">
        <v>18282</v>
      </c>
      <c r="K39" s="35">
        <f t="shared" si="1"/>
        <v>14541</v>
      </c>
      <c r="L39" s="35">
        <v>4728</v>
      </c>
      <c r="M39" s="35">
        <v>2842</v>
      </c>
      <c r="N39" s="35">
        <v>4858</v>
      </c>
      <c r="O39" s="35">
        <v>832</v>
      </c>
      <c r="P39" s="35">
        <v>765</v>
      </c>
      <c r="Q39" s="35">
        <v>239</v>
      </c>
      <c r="R39" s="35">
        <v>277</v>
      </c>
      <c r="S39" s="37">
        <f t="shared" si="2"/>
        <v>1.7159000126264562E-2</v>
      </c>
      <c r="T39" s="37">
        <f t="shared" si="3"/>
        <v>1.6481390460454076E-2</v>
      </c>
      <c r="U39" s="37">
        <f t="shared" si="4"/>
        <v>1.6044531761624098E-2</v>
      </c>
      <c r="V39" s="37">
        <f t="shared" si="5"/>
        <v>1.9524781762937479E-2</v>
      </c>
      <c r="W39" s="37">
        <f t="shared" si="6"/>
        <v>1.5812680553443818E-2</v>
      </c>
      <c r="X39" s="37">
        <f t="shared" si="7"/>
        <v>1.6672115070284408E-2</v>
      </c>
      <c r="Y39" s="37">
        <f t="shared" si="8"/>
        <v>1.3403622903931356E-2</v>
      </c>
      <c r="Z39" s="37">
        <f t="shared" si="9"/>
        <v>1.5151515151515152E-2</v>
      </c>
      <c r="AA39" s="41">
        <f t="shared" si="10"/>
        <v>-0.18923891831614162</v>
      </c>
      <c r="AB39" s="41">
        <f t="shared" si="11"/>
        <v>-0.15147164393395549</v>
      </c>
      <c r="AC39" s="41">
        <f t="shared" si="12"/>
        <v>-0.12121212121212122</v>
      </c>
      <c r="AD39" s="41">
        <f t="shared" si="13"/>
        <v>-0.26248671625929859</v>
      </c>
      <c r="AE39" s="41">
        <f t="shared" si="14"/>
        <v>-0.11957671957671957</v>
      </c>
      <c r="AF39" s="41">
        <f t="shared" si="15"/>
        <v>-0.19979079497907951</v>
      </c>
      <c r="AG39" s="41">
        <f t="shared" si="16"/>
        <v>-0.21639344262295082</v>
      </c>
      <c r="AH39" s="41">
        <f t="shared" si="18"/>
        <v>-0.17559523809523808</v>
      </c>
      <c r="AJ39" s="42"/>
    </row>
    <row r="40" spans="1:36" x14ac:dyDescent="0.25">
      <c r="A40" s="39" t="s">
        <v>43</v>
      </c>
      <c r="B40" s="111">
        <v>202011</v>
      </c>
      <c r="C40" s="35">
        <f t="shared" si="0"/>
        <v>854647</v>
      </c>
      <c r="D40" s="35">
        <v>293292</v>
      </c>
      <c r="E40" s="35">
        <v>176710</v>
      </c>
      <c r="F40" s="35">
        <v>250163</v>
      </c>
      <c r="G40" s="35">
        <v>52929</v>
      </c>
      <c r="H40" s="35">
        <v>44829</v>
      </c>
      <c r="I40" s="35">
        <v>17919</v>
      </c>
      <c r="J40" s="35">
        <v>18805</v>
      </c>
      <c r="K40" s="35">
        <f t="shared" si="1"/>
        <v>13471</v>
      </c>
      <c r="L40" s="35">
        <v>4521</v>
      </c>
      <c r="M40" s="35">
        <v>2507</v>
      </c>
      <c r="N40" s="35">
        <v>4433</v>
      </c>
      <c r="O40" s="35">
        <v>746</v>
      </c>
      <c r="P40" s="35">
        <v>743</v>
      </c>
      <c r="Q40" s="35">
        <v>250</v>
      </c>
      <c r="R40" s="35">
        <v>271</v>
      </c>
      <c r="S40" s="37">
        <f t="shared" si="2"/>
        <v>1.576206316760019E-2</v>
      </c>
      <c r="T40" s="37">
        <f t="shared" si="3"/>
        <v>1.5414672067427682E-2</v>
      </c>
      <c r="U40" s="37">
        <f t="shared" si="4"/>
        <v>1.4187086186407108E-2</v>
      </c>
      <c r="V40" s="37">
        <f t="shared" si="5"/>
        <v>1.7720446269032592E-2</v>
      </c>
      <c r="W40" s="37">
        <f t="shared" si="6"/>
        <v>1.409435281225793E-2</v>
      </c>
      <c r="X40" s="37">
        <f t="shared" si="7"/>
        <v>1.6574092663231392E-2</v>
      </c>
      <c r="Y40" s="37">
        <f t="shared" si="8"/>
        <v>1.3951671410234946E-2</v>
      </c>
      <c r="Z40" s="37">
        <f t="shared" si="9"/>
        <v>1.4411060888061687E-2</v>
      </c>
      <c r="AA40" s="41">
        <f t="shared" si="10"/>
        <v>-0.14502411779639501</v>
      </c>
      <c r="AB40" s="41">
        <f t="shared" si="11"/>
        <v>-0.10492971688774499</v>
      </c>
      <c r="AC40" s="41">
        <f t="shared" si="12"/>
        <v>-9.4291907514450865E-2</v>
      </c>
      <c r="AD40" s="41">
        <f t="shared" si="13"/>
        <v>-0.21650759985860729</v>
      </c>
      <c r="AE40" s="41">
        <f t="shared" si="14"/>
        <v>-8.4662576687116561E-2</v>
      </c>
      <c r="AF40" s="41">
        <f t="shared" si="15"/>
        <v>-8.1582200247218795E-2</v>
      </c>
      <c r="AG40" s="41">
        <f t="shared" si="16"/>
        <v>-0.2012779552715655</v>
      </c>
      <c r="AH40" s="41">
        <f t="shared" si="18"/>
        <v>-0.20760233918128654</v>
      </c>
    </row>
    <row r="41" spans="1:36" x14ac:dyDescent="0.25">
      <c r="A41" s="39" t="s">
        <v>44</v>
      </c>
      <c r="B41" s="112">
        <v>202012</v>
      </c>
      <c r="C41" s="48">
        <f t="shared" si="0"/>
        <v>906651</v>
      </c>
      <c r="D41" s="48">
        <v>312113</v>
      </c>
      <c r="E41" s="48">
        <v>188958</v>
      </c>
      <c r="F41" s="48">
        <v>264808</v>
      </c>
      <c r="G41" s="48">
        <v>56736</v>
      </c>
      <c r="H41" s="48">
        <v>46409</v>
      </c>
      <c r="I41" s="48">
        <v>18529</v>
      </c>
      <c r="J41" s="48">
        <v>19098</v>
      </c>
      <c r="K41" s="48">
        <f t="shared" si="1"/>
        <v>16126</v>
      </c>
      <c r="L41" s="48">
        <v>5376</v>
      </c>
      <c r="M41" s="48">
        <v>3140</v>
      </c>
      <c r="N41" s="48">
        <v>5259</v>
      </c>
      <c r="O41" s="48">
        <v>992</v>
      </c>
      <c r="P41" s="48">
        <v>790</v>
      </c>
      <c r="Q41" s="48">
        <v>250</v>
      </c>
      <c r="R41" s="48">
        <v>319</v>
      </c>
      <c r="S41" s="49">
        <f t="shared" si="2"/>
        <v>1.778633674920118E-2</v>
      </c>
      <c r="T41" s="49">
        <f t="shared" si="3"/>
        <v>1.7224530859015805E-2</v>
      </c>
      <c r="U41" s="49">
        <f t="shared" si="4"/>
        <v>1.6617449380285566E-2</v>
      </c>
      <c r="V41" s="49">
        <f t="shared" si="5"/>
        <v>1.985967191323525E-2</v>
      </c>
      <c r="W41" s="49">
        <f t="shared" si="6"/>
        <v>1.7484489565707841E-2</v>
      </c>
      <c r="X41" s="49">
        <f t="shared" si="7"/>
        <v>1.702256027925618E-2</v>
      </c>
      <c r="Y41" s="49">
        <f t="shared" si="8"/>
        <v>1.3492363322359544E-2</v>
      </c>
      <c r="Z41" s="49">
        <f t="shared" si="9"/>
        <v>1.670331971934234E-2</v>
      </c>
      <c r="AA41" s="51">
        <f t="shared" si="10"/>
        <v>-0.12600943038317705</v>
      </c>
      <c r="AB41" s="51">
        <f t="shared" si="11"/>
        <v>-7.1021254536029033E-2</v>
      </c>
      <c r="AC41" s="51">
        <f t="shared" si="12"/>
        <v>-0.10617705664674068</v>
      </c>
      <c r="AD41" s="51">
        <f t="shared" si="13"/>
        <v>-0.18249650240945126</v>
      </c>
      <c r="AE41" s="51">
        <f t="shared" si="14"/>
        <v>-6.7669172932330823E-2</v>
      </c>
      <c r="AF41" s="51">
        <f t="shared" si="15"/>
        <v>-0.11731843575418995</v>
      </c>
      <c r="AG41" s="51">
        <f t="shared" si="16"/>
        <v>-0.31129476584022037</v>
      </c>
      <c r="AH41" s="51">
        <f t="shared" si="18"/>
        <v>-0.19444444444444445</v>
      </c>
    </row>
    <row r="42" spans="1:36" x14ac:dyDescent="0.25">
      <c r="A42" s="39" t="s">
        <v>33</v>
      </c>
      <c r="B42" s="111">
        <v>202101</v>
      </c>
      <c r="C42" s="35">
        <f t="shared" si="0"/>
        <v>791117</v>
      </c>
      <c r="D42" s="35">
        <v>269357</v>
      </c>
      <c r="E42" s="35">
        <v>163206</v>
      </c>
      <c r="F42" s="35">
        <v>235067</v>
      </c>
      <c r="G42" s="35">
        <v>49082</v>
      </c>
      <c r="H42" s="35">
        <v>40733</v>
      </c>
      <c r="I42" s="35">
        <v>16259</v>
      </c>
      <c r="J42" s="35">
        <v>17413</v>
      </c>
      <c r="K42" s="35">
        <f t="shared" si="1"/>
        <v>11830</v>
      </c>
      <c r="L42" s="35">
        <v>3813</v>
      </c>
      <c r="M42" s="35">
        <v>2277</v>
      </c>
      <c r="N42" s="35">
        <v>3979</v>
      </c>
      <c r="O42" s="35">
        <v>712</v>
      </c>
      <c r="P42" s="35">
        <v>542</v>
      </c>
      <c r="Q42" s="35">
        <v>238</v>
      </c>
      <c r="R42" s="35">
        <v>269</v>
      </c>
      <c r="S42" s="37">
        <f t="shared" si="2"/>
        <v>1.4953540373926991E-2</v>
      </c>
      <c r="T42" s="37">
        <f t="shared" si="3"/>
        <v>1.4155934317652781E-2</v>
      </c>
      <c r="U42" s="37">
        <f t="shared" si="4"/>
        <v>1.3951692952464984E-2</v>
      </c>
      <c r="V42" s="37">
        <f t="shared" si="5"/>
        <v>1.6927088872534215E-2</v>
      </c>
      <c r="W42" s="37">
        <f t="shared" si="6"/>
        <v>1.4506336335112668E-2</v>
      </c>
      <c r="X42" s="37">
        <f t="shared" si="7"/>
        <v>1.3306164534897994E-2</v>
      </c>
      <c r="Y42" s="37">
        <f t="shared" si="8"/>
        <v>1.4638046620333354E-2</v>
      </c>
      <c r="Z42" s="37">
        <f t="shared" si="9"/>
        <v>1.5448228335151897E-2</v>
      </c>
      <c r="AA42" s="41">
        <f t="shared" si="10"/>
        <v>-0.30173533231023492</v>
      </c>
      <c r="AB42" s="41">
        <f t="shared" si="11"/>
        <v>-0.2834053749295245</v>
      </c>
      <c r="AC42" s="41">
        <f t="shared" si="12"/>
        <v>-0.25197109067017082</v>
      </c>
      <c r="AD42" s="41">
        <f t="shared" si="13"/>
        <v>-0.33461538461538459</v>
      </c>
      <c r="AE42" s="41">
        <f t="shared" si="14"/>
        <v>-0.24894514767932491</v>
      </c>
      <c r="AF42" s="41">
        <f t="shared" si="15"/>
        <v>-0.40110497237569059</v>
      </c>
      <c r="AG42" s="41">
        <f t="shared" si="16"/>
        <v>-0.26769230769230767</v>
      </c>
      <c r="AH42" s="41">
        <f t="shared" si="18"/>
        <v>-0.35799522673031026</v>
      </c>
    </row>
    <row r="43" spans="1:36" x14ac:dyDescent="0.25">
      <c r="A43" s="39" t="s">
        <v>34</v>
      </c>
      <c r="B43" s="111">
        <v>202102</v>
      </c>
      <c r="C43" s="35">
        <f t="shared" si="0"/>
        <v>744708</v>
      </c>
      <c r="D43" s="35">
        <v>252071</v>
      </c>
      <c r="E43" s="35">
        <v>153079</v>
      </c>
      <c r="F43" s="35">
        <v>222632</v>
      </c>
      <c r="G43" s="35">
        <v>45756</v>
      </c>
      <c r="H43" s="35">
        <v>37582</v>
      </c>
      <c r="I43" s="35">
        <v>16487</v>
      </c>
      <c r="J43" s="35">
        <v>17101</v>
      </c>
      <c r="K43" s="35">
        <f t="shared" si="1"/>
        <v>9199</v>
      </c>
      <c r="L43" s="35">
        <v>2942</v>
      </c>
      <c r="M43" s="35">
        <v>1756</v>
      </c>
      <c r="N43" s="35">
        <v>3082</v>
      </c>
      <c r="O43" s="35">
        <v>560</v>
      </c>
      <c r="P43" s="35">
        <v>451</v>
      </c>
      <c r="Q43" s="35">
        <v>217</v>
      </c>
      <c r="R43" s="35">
        <v>191</v>
      </c>
      <c r="S43" s="37">
        <f t="shared" si="2"/>
        <v>1.2352492520558393E-2</v>
      </c>
      <c r="T43" s="37">
        <f t="shared" si="3"/>
        <v>1.1671314827965136E-2</v>
      </c>
      <c r="U43" s="37">
        <f t="shared" si="4"/>
        <v>1.1471201144507085E-2</v>
      </c>
      <c r="V43" s="37">
        <f t="shared" si="5"/>
        <v>1.3843472636458371E-2</v>
      </c>
      <c r="W43" s="37">
        <f t="shared" si="6"/>
        <v>1.2238832065740012E-2</v>
      </c>
      <c r="X43" s="37">
        <f t="shared" si="7"/>
        <v>1.2000425735724549E-2</v>
      </c>
      <c r="Y43" s="37">
        <f t="shared" si="8"/>
        <v>1.3161885121610966E-2</v>
      </c>
      <c r="Z43" s="37">
        <f t="shared" si="9"/>
        <v>1.1168937489035729E-2</v>
      </c>
      <c r="AA43" s="41">
        <f t="shared" si="10"/>
        <v>-0.38807955830506219</v>
      </c>
      <c r="AB43" s="41">
        <f t="shared" si="11"/>
        <v>-0.36771975069847412</v>
      </c>
      <c r="AC43" s="41">
        <f t="shared" si="12"/>
        <v>-0.34550875885203131</v>
      </c>
      <c r="AD43" s="41">
        <f t="shared" si="13"/>
        <v>-0.42165509476449614</v>
      </c>
      <c r="AE43" s="41">
        <f t="shared" si="14"/>
        <v>-0.3154034229828851</v>
      </c>
      <c r="AF43" s="41">
        <f t="shared" si="15"/>
        <v>-0.48515981735159819</v>
      </c>
      <c r="AG43" s="41">
        <f t="shared" si="16"/>
        <v>-0.29545454545454547</v>
      </c>
      <c r="AH43" s="41">
        <f t="shared" si="18"/>
        <v>-0.47814207650273222</v>
      </c>
    </row>
    <row r="44" spans="1:36" x14ac:dyDescent="0.25">
      <c r="A44" s="39" t="s">
        <v>35</v>
      </c>
      <c r="B44" s="111">
        <v>202103</v>
      </c>
      <c r="C44" s="35">
        <f t="shared" si="0"/>
        <v>805681</v>
      </c>
      <c r="D44" s="35">
        <v>273611</v>
      </c>
      <c r="E44" s="35">
        <v>167332</v>
      </c>
      <c r="F44" s="35">
        <v>237562</v>
      </c>
      <c r="G44" s="35">
        <v>50670</v>
      </c>
      <c r="H44" s="35">
        <v>41172</v>
      </c>
      <c r="I44" s="35">
        <v>17661</v>
      </c>
      <c r="J44" s="35">
        <v>17673</v>
      </c>
      <c r="K44" s="35">
        <f t="shared" si="1"/>
        <v>8984</v>
      </c>
      <c r="L44" s="35">
        <v>2852</v>
      </c>
      <c r="M44" s="35">
        <v>1723</v>
      </c>
      <c r="N44" s="35">
        <v>2938</v>
      </c>
      <c r="O44" s="35">
        <v>551</v>
      </c>
      <c r="P44" s="35">
        <v>499</v>
      </c>
      <c r="Q44" s="35">
        <v>214</v>
      </c>
      <c r="R44" s="35">
        <v>207</v>
      </c>
      <c r="S44" s="37">
        <f t="shared" si="2"/>
        <v>1.1150815273042309E-2</v>
      </c>
      <c r="T44" s="37">
        <f t="shared" si="3"/>
        <v>1.042355753240915E-2</v>
      </c>
      <c r="U44" s="37">
        <f t="shared" si="4"/>
        <v>1.029689479597447E-2</v>
      </c>
      <c r="V44" s="37">
        <f t="shared" si="5"/>
        <v>1.2367297800153223E-2</v>
      </c>
      <c r="W44" s="37">
        <f t="shared" si="6"/>
        <v>1.0874284586540359E-2</v>
      </c>
      <c r="X44" s="37">
        <f t="shared" si="7"/>
        <v>1.2119887302049936E-2</v>
      </c>
      <c r="Y44" s="37">
        <f t="shared" si="8"/>
        <v>1.2117094162278467E-2</v>
      </c>
      <c r="Z44" s="37">
        <f t="shared" si="9"/>
        <v>1.1712782210151079E-2</v>
      </c>
      <c r="AA44" s="41">
        <f t="shared" si="10"/>
        <v>-0.32160386619346071</v>
      </c>
      <c r="AB44" s="41">
        <f t="shared" si="11"/>
        <v>-0.28431618569636136</v>
      </c>
      <c r="AC44" s="41">
        <f t="shared" si="12"/>
        <v>-0.28327787021630618</v>
      </c>
      <c r="AD44" s="41">
        <f t="shared" si="13"/>
        <v>-0.38186408584052178</v>
      </c>
      <c r="AE44" s="41">
        <f t="shared" si="14"/>
        <v>-0.2769028871391076</v>
      </c>
      <c r="AF44" s="41">
        <f t="shared" si="15"/>
        <v>-0.33377837116154874</v>
      </c>
      <c r="AG44" s="41">
        <f t="shared" si="16"/>
        <v>-0.23021582733812951</v>
      </c>
      <c r="AH44" s="41">
        <f t="shared" si="18"/>
        <v>-0.33653846153846156</v>
      </c>
    </row>
    <row r="45" spans="1:36" x14ac:dyDescent="0.25">
      <c r="A45" s="39" t="s">
        <v>36</v>
      </c>
      <c r="B45" s="111">
        <v>202104</v>
      </c>
      <c r="C45" s="35">
        <f t="shared" si="0"/>
        <v>830874</v>
      </c>
      <c r="D45" s="35">
        <v>280877</v>
      </c>
      <c r="E45" s="35">
        <v>173216</v>
      </c>
      <c r="F45" s="35">
        <v>245900</v>
      </c>
      <c r="G45" s="35">
        <v>52091</v>
      </c>
      <c r="H45" s="35">
        <v>43233</v>
      </c>
      <c r="I45" s="35">
        <v>17607</v>
      </c>
      <c r="J45" s="35">
        <v>17950</v>
      </c>
      <c r="K45" s="35">
        <f t="shared" si="1"/>
        <v>12030</v>
      </c>
      <c r="L45" s="35">
        <v>3796</v>
      </c>
      <c r="M45" s="35">
        <v>2350</v>
      </c>
      <c r="N45" s="35">
        <v>4002</v>
      </c>
      <c r="O45" s="35">
        <v>746</v>
      </c>
      <c r="P45" s="35">
        <v>658</v>
      </c>
      <c r="Q45" s="35">
        <v>265</v>
      </c>
      <c r="R45" s="35">
        <v>213</v>
      </c>
      <c r="S45" s="37">
        <f t="shared" si="2"/>
        <v>1.4478729626874833E-2</v>
      </c>
      <c r="T45" s="37">
        <f t="shared" si="3"/>
        <v>1.3514812533600117E-2</v>
      </c>
      <c r="U45" s="37">
        <f t="shared" si="4"/>
        <v>1.3566876039164974E-2</v>
      </c>
      <c r="V45" s="37">
        <f t="shared" si="5"/>
        <v>1.6274908499389996E-2</v>
      </c>
      <c r="W45" s="37">
        <f t="shared" si="6"/>
        <v>1.4321091935267129E-2</v>
      </c>
      <c r="X45" s="37">
        <f t="shared" si="7"/>
        <v>1.5219855203201259E-2</v>
      </c>
      <c r="Y45" s="37">
        <f t="shared" si="8"/>
        <v>1.5050832055432499E-2</v>
      </c>
      <c r="Z45" s="37">
        <f t="shared" si="9"/>
        <v>1.1866295264623955E-2</v>
      </c>
      <c r="AA45" s="41">
        <f t="shared" si="10"/>
        <v>0.67222685571309426</v>
      </c>
      <c r="AB45" s="41">
        <f t="shared" si="11"/>
        <v>0.6923762817654926</v>
      </c>
      <c r="AC45" s="41">
        <f t="shared" si="12"/>
        <v>0.75504107542942489</v>
      </c>
      <c r="AD45" s="41">
        <f t="shared" si="13"/>
        <v>0.58244365361803085</v>
      </c>
      <c r="AE45" s="41">
        <f t="shared" si="14"/>
        <v>0.86499999999999999</v>
      </c>
      <c r="AF45" s="41">
        <f t="shared" si="15"/>
        <v>0.95252225519287836</v>
      </c>
      <c r="AG45" s="41">
        <f t="shared" si="16"/>
        <v>0.44021739130434784</v>
      </c>
      <c r="AH45" s="41">
        <f t="shared" si="18"/>
        <v>0.31481481481481483</v>
      </c>
    </row>
    <row r="46" spans="1:36" x14ac:dyDescent="0.25">
      <c r="A46" s="39" t="s">
        <v>37</v>
      </c>
      <c r="B46" s="111">
        <v>202105</v>
      </c>
      <c r="C46" s="35">
        <f t="shared" si="0"/>
        <v>875352</v>
      </c>
      <c r="D46" s="35">
        <v>294242</v>
      </c>
      <c r="E46" s="35">
        <v>182924</v>
      </c>
      <c r="F46" s="35">
        <v>258722</v>
      </c>
      <c r="G46" s="35">
        <v>55719</v>
      </c>
      <c r="H46" s="35">
        <v>46426</v>
      </c>
      <c r="I46" s="35">
        <v>18483</v>
      </c>
      <c r="J46" s="35">
        <v>18836</v>
      </c>
      <c r="K46" s="35">
        <f t="shared" si="1"/>
        <v>14500</v>
      </c>
      <c r="L46" s="35">
        <v>4456</v>
      </c>
      <c r="M46" s="35">
        <v>2742</v>
      </c>
      <c r="N46" s="35">
        <v>4854</v>
      </c>
      <c r="O46" s="35">
        <v>899</v>
      </c>
      <c r="P46" s="35">
        <v>883</v>
      </c>
      <c r="Q46" s="35">
        <v>322</v>
      </c>
      <c r="R46" s="35">
        <v>344</v>
      </c>
      <c r="S46" s="37">
        <f t="shared" si="2"/>
        <v>1.6564764803187745E-2</v>
      </c>
      <c r="T46" s="37">
        <f t="shared" si="3"/>
        <v>1.5143997118018502E-2</v>
      </c>
      <c r="U46" s="37">
        <f t="shared" si="4"/>
        <v>1.49898318427325E-2</v>
      </c>
      <c r="V46" s="37">
        <f t="shared" si="5"/>
        <v>1.8761450514451807E-2</v>
      </c>
      <c r="W46" s="37">
        <f t="shared" si="6"/>
        <v>1.6134532206249216E-2</v>
      </c>
      <c r="X46" s="37">
        <f t="shared" si="7"/>
        <v>1.901951492698057E-2</v>
      </c>
      <c r="Y46" s="37">
        <f t="shared" si="8"/>
        <v>1.7421414272574799E-2</v>
      </c>
      <c r="Z46" s="37">
        <f t="shared" si="9"/>
        <v>1.8262900828201315E-2</v>
      </c>
      <c r="AA46" s="41">
        <f t="shared" si="10"/>
        <v>0.7824216349108789</v>
      </c>
      <c r="AB46" s="41">
        <f t="shared" si="11"/>
        <v>0.69172361427486717</v>
      </c>
      <c r="AC46" s="41">
        <f t="shared" si="12"/>
        <v>0.74538510502864419</v>
      </c>
      <c r="AD46" s="41">
        <f t="shared" si="13"/>
        <v>0.8393330807123911</v>
      </c>
      <c r="AE46" s="41">
        <f t="shared" si="14"/>
        <v>0.74902723735408561</v>
      </c>
      <c r="AF46" s="41">
        <f t="shared" si="15"/>
        <v>1.0159817351598173</v>
      </c>
      <c r="AG46" s="41">
        <f t="shared" si="16"/>
        <v>0.91666666666666663</v>
      </c>
      <c r="AH46" s="41">
        <f t="shared" si="18"/>
        <v>1.0116959064327486</v>
      </c>
    </row>
    <row r="47" spans="1:36" x14ac:dyDescent="0.25">
      <c r="A47" s="39" t="s">
        <v>38</v>
      </c>
      <c r="B47" s="111">
        <v>202106</v>
      </c>
      <c r="C47" s="35">
        <f t="shared" si="0"/>
        <v>892597</v>
      </c>
      <c r="D47" s="35">
        <v>300143</v>
      </c>
      <c r="E47" s="35">
        <v>185293</v>
      </c>
      <c r="F47" s="35">
        <v>262638</v>
      </c>
      <c r="G47" s="35">
        <v>57520</v>
      </c>
      <c r="H47" s="35">
        <v>48762</v>
      </c>
      <c r="I47" s="35">
        <v>18958</v>
      </c>
      <c r="J47" s="35">
        <v>19283</v>
      </c>
      <c r="K47" s="35">
        <f t="shared" si="1"/>
        <v>14570</v>
      </c>
      <c r="L47" s="35">
        <v>4665</v>
      </c>
      <c r="M47" s="35">
        <v>2657</v>
      </c>
      <c r="N47" s="35">
        <v>4592</v>
      </c>
      <c r="O47" s="35">
        <v>1059</v>
      </c>
      <c r="P47" s="35">
        <v>943</v>
      </c>
      <c r="Q47" s="35">
        <v>345</v>
      </c>
      <c r="R47" s="35">
        <v>309</v>
      </c>
      <c r="S47" s="37">
        <f t="shared" si="2"/>
        <v>1.6323155914707309E-2</v>
      </c>
      <c r="T47" s="37">
        <f t="shared" si="3"/>
        <v>1.5542591364782787E-2</v>
      </c>
      <c r="U47" s="37">
        <f t="shared" si="4"/>
        <v>1.4339451571295191E-2</v>
      </c>
      <c r="V47" s="37">
        <f t="shared" si="5"/>
        <v>1.7484141670283813E-2</v>
      </c>
      <c r="W47" s="37">
        <f t="shared" si="6"/>
        <v>1.8410987482614743E-2</v>
      </c>
      <c r="X47" s="37">
        <f t="shared" si="7"/>
        <v>1.9338829416348798E-2</v>
      </c>
      <c r="Y47" s="37">
        <f t="shared" si="8"/>
        <v>1.8198122164785314E-2</v>
      </c>
      <c r="Z47" s="37">
        <f t="shared" si="9"/>
        <v>1.6024477519058236E-2</v>
      </c>
      <c r="AA47" s="41">
        <f t="shared" si="10"/>
        <v>0.4008268435727334</v>
      </c>
      <c r="AB47" s="41">
        <f t="shared" si="11"/>
        <v>0.3888061923191426</v>
      </c>
      <c r="AC47" s="41">
        <f t="shared" si="12"/>
        <v>0.30693556320708315</v>
      </c>
      <c r="AD47" s="41">
        <f t="shared" si="13"/>
        <v>0.42697327532628965</v>
      </c>
      <c r="AE47" s="41">
        <f t="shared" si="14"/>
        <v>0.4915492957746479</v>
      </c>
      <c r="AF47" s="41">
        <f t="shared" si="15"/>
        <v>0.46884735202492211</v>
      </c>
      <c r="AG47" s="41">
        <f t="shared" si="16"/>
        <v>0.82539682539682535</v>
      </c>
      <c r="AH47" s="41">
        <f t="shared" si="18"/>
        <v>0.23599999999999999</v>
      </c>
    </row>
    <row r="48" spans="1:36" x14ac:dyDescent="0.25">
      <c r="A48" s="39" t="s">
        <v>39</v>
      </c>
      <c r="B48" s="111">
        <v>202107</v>
      </c>
      <c r="C48" s="35">
        <f t="shared" si="0"/>
        <v>879609</v>
      </c>
      <c r="D48" s="35">
        <v>294434</v>
      </c>
      <c r="E48" s="35">
        <v>182641</v>
      </c>
      <c r="F48" s="35">
        <v>260639</v>
      </c>
      <c r="G48" s="35">
        <v>55888</v>
      </c>
      <c r="H48" s="35">
        <v>48282</v>
      </c>
      <c r="I48" s="35">
        <v>18535</v>
      </c>
      <c r="J48" s="35">
        <v>19190</v>
      </c>
      <c r="K48" s="35">
        <f t="shared" si="1"/>
        <v>14688</v>
      </c>
      <c r="L48" s="35">
        <v>4309</v>
      </c>
      <c r="M48" s="35">
        <v>3039</v>
      </c>
      <c r="N48" s="35">
        <v>4800</v>
      </c>
      <c r="O48" s="35">
        <v>958</v>
      </c>
      <c r="P48" s="35">
        <v>877</v>
      </c>
      <c r="Q48" s="35">
        <v>332</v>
      </c>
      <c r="R48" s="35">
        <v>373</v>
      </c>
      <c r="S48" s="37">
        <f t="shared" si="2"/>
        <v>1.6698328461850664E-2</v>
      </c>
      <c r="T48" s="37">
        <f t="shared" si="3"/>
        <v>1.4634858745932875E-2</v>
      </c>
      <c r="U48" s="37">
        <f t="shared" si="4"/>
        <v>1.6639199303551778E-2</v>
      </c>
      <c r="V48" s="37">
        <f t="shared" si="5"/>
        <v>1.8416276919417277E-2</v>
      </c>
      <c r="W48" s="37">
        <f t="shared" si="6"/>
        <v>1.7141425708559976E-2</v>
      </c>
      <c r="X48" s="37">
        <f t="shared" si="7"/>
        <v>1.8164119133424465E-2</v>
      </c>
      <c r="Y48" s="37">
        <f t="shared" si="8"/>
        <v>1.7912058268141354E-2</v>
      </c>
      <c r="Z48" s="37">
        <f t="shared" si="9"/>
        <v>1.9437206878582594E-2</v>
      </c>
      <c r="AA48" s="41">
        <f t="shared" si="10"/>
        <v>0.20938657883902842</v>
      </c>
      <c r="AB48" s="41">
        <f t="shared" si="11"/>
        <v>0.13424585417215057</v>
      </c>
      <c r="AC48" s="41">
        <f t="shared" si="12"/>
        <v>0.30038510911424904</v>
      </c>
      <c r="AD48" s="41">
        <f t="shared" si="13"/>
        <v>0.21242738065167971</v>
      </c>
      <c r="AE48" s="41">
        <f t="shared" si="14"/>
        <v>0.19154228855721392</v>
      </c>
      <c r="AF48" s="41">
        <f t="shared" si="15"/>
        <v>0.15091863517060367</v>
      </c>
      <c r="AG48" s="41">
        <f t="shared" si="16"/>
        <v>0.38912133891213391</v>
      </c>
      <c r="AH48" s="41">
        <f t="shared" si="18"/>
        <v>0.52244897959183678</v>
      </c>
    </row>
    <row r="49" spans="1:34" x14ac:dyDescent="0.25">
      <c r="A49" s="39" t="s">
        <v>40</v>
      </c>
      <c r="B49" s="111">
        <v>202108</v>
      </c>
      <c r="C49" s="35">
        <f t="shared" si="0"/>
        <v>849602</v>
      </c>
      <c r="D49" s="35">
        <v>286611</v>
      </c>
      <c r="E49" s="35">
        <v>176037</v>
      </c>
      <c r="F49" s="35">
        <v>247617</v>
      </c>
      <c r="G49" s="35">
        <v>54174</v>
      </c>
      <c r="H49" s="35">
        <v>48415</v>
      </c>
      <c r="I49" s="35">
        <v>17963</v>
      </c>
      <c r="J49" s="35">
        <v>18785</v>
      </c>
      <c r="K49" s="35">
        <f t="shared" si="1"/>
        <v>10393</v>
      </c>
      <c r="L49" s="35">
        <v>3025</v>
      </c>
      <c r="M49" s="35">
        <v>2008</v>
      </c>
      <c r="N49" s="35">
        <v>3443</v>
      </c>
      <c r="O49" s="35">
        <v>716</v>
      </c>
      <c r="P49" s="35">
        <v>717</v>
      </c>
      <c r="Q49" s="35">
        <v>248</v>
      </c>
      <c r="R49" s="35">
        <v>236</v>
      </c>
      <c r="S49" s="37">
        <f t="shared" si="2"/>
        <v>1.2232786645982471E-2</v>
      </c>
      <c r="T49" s="37">
        <f t="shared" si="3"/>
        <v>1.0554375093768208E-2</v>
      </c>
      <c r="U49" s="37">
        <f t="shared" si="4"/>
        <v>1.140669291114936E-2</v>
      </c>
      <c r="V49" s="37">
        <f t="shared" si="5"/>
        <v>1.3904538056757008E-2</v>
      </c>
      <c r="W49" s="37">
        <f t="shared" si="6"/>
        <v>1.3216672204378483E-2</v>
      </c>
      <c r="X49" s="37">
        <f t="shared" si="7"/>
        <v>1.480945987813694E-2</v>
      </c>
      <c r="Y49" s="37">
        <f t="shared" si="8"/>
        <v>1.3806157100707008E-2</v>
      </c>
      <c r="Z49" s="37">
        <f t="shared" si="9"/>
        <v>1.2563215331381421E-2</v>
      </c>
      <c r="AA49" s="41">
        <f t="shared" si="10"/>
        <v>-4.2737404439532098E-2</v>
      </c>
      <c r="AB49" s="41">
        <f t="shared" si="11"/>
        <v>-8.6654589371980673E-2</v>
      </c>
      <c r="AC49" s="41">
        <f t="shared" si="12"/>
        <v>-4.1527446300715989E-2</v>
      </c>
      <c r="AD49" s="41">
        <f t="shared" si="13"/>
        <v>-1.7408675799086757E-2</v>
      </c>
      <c r="AE49" s="41">
        <f t="shared" si="14"/>
        <v>4.2075736325385693E-3</v>
      </c>
      <c r="AF49" s="41">
        <f t="shared" si="15"/>
        <v>-8.7786259541984726E-2</v>
      </c>
      <c r="AG49" s="41">
        <f t="shared" si="16"/>
        <v>0.23383084577114427</v>
      </c>
      <c r="AH49" s="41">
        <f t="shared" si="18"/>
        <v>-4.065040650406504E-2</v>
      </c>
    </row>
    <row r="51" spans="1:34" x14ac:dyDescent="0.25">
      <c r="B51" s="114" t="s">
        <v>144</v>
      </c>
    </row>
  </sheetData>
  <mergeCells count="5">
    <mergeCell ref="AA3:AH3"/>
    <mergeCell ref="S3:Z3"/>
    <mergeCell ref="K3:R3"/>
    <mergeCell ref="C3:J3"/>
    <mergeCell ref="B4:B5"/>
  </mergeCells>
  <hyperlinks>
    <hyperlink ref="Q1" location="Indice!A1" display="Indice" xr:uid="{59628B8B-359E-4231-9467-4CD588BCCD0D}"/>
  </hyperlinks>
  <pageMargins left="0.39370078740157483" right="0.39370078740157483" top="0.39370078740157483" bottom="0.39370078740157483" header="0.31496062992125984" footer="0.31496062992125984"/>
  <pageSetup paperSize="9" orientation="portrait" horizontalDpi="360" verticalDpi="360" r:id="rId1"/>
  <headerFooter>
    <oddFooter>&amp;L&amp;A</oddFooter>
  </headerFooter>
  <colBreaks count="3" manualBreakCount="3">
    <brk id="10" max="50" man="1"/>
    <brk id="18" max="50" man="1"/>
    <brk id="26" max="5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A53EC-FB3A-4C44-B3B1-2A6F846E18A0}">
  <dimension ref="B8:D25"/>
  <sheetViews>
    <sheetView tabSelected="1" zoomScaleNormal="100" workbookViewId="0">
      <selection activeCell="C12" sqref="C12"/>
    </sheetView>
  </sheetViews>
  <sheetFormatPr defaultColWidth="9.140625" defaultRowHeight="15" x14ac:dyDescent="0.25"/>
  <cols>
    <col min="1" max="1" width="1.28515625" style="32" customWidth="1"/>
    <col min="2" max="2" width="3.85546875" style="32" customWidth="1"/>
    <col min="3" max="3" width="165.42578125" style="32" customWidth="1"/>
    <col min="4" max="4" width="3.140625" style="32" customWidth="1"/>
    <col min="5" max="16384" width="9.140625" style="32"/>
  </cols>
  <sheetData>
    <row r="8" spans="2:4" ht="26.25" customHeight="1" x14ac:dyDescent="0.25">
      <c r="C8" s="68" t="s">
        <v>147</v>
      </c>
    </row>
    <row r="9" spans="2:4" ht="1.5" customHeight="1" x14ac:dyDescent="0.25">
      <c r="C9" s="67"/>
    </row>
    <row r="10" spans="2:4" ht="15.75" x14ac:dyDescent="0.25">
      <c r="C10" s="66" t="s">
        <v>30</v>
      </c>
    </row>
    <row r="11" spans="2:4" s="34" customFormat="1" ht="24.95" customHeight="1" x14ac:dyDescent="0.25">
      <c r="B11" s="32"/>
      <c r="C11" s="52" t="str">
        <f>'figura 1'!A1</f>
        <v>Figura 1. Número de empresas ativas, por mês, 2018-2021</v>
      </c>
      <c r="D11" s="33"/>
    </row>
    <row r="12" spans="2:4" s="34" customFormat="1" ht="24.95" customHeight="1" x14ac:dyDescent="0.25">
      <c r="B12" s="32"/>
      <c r="C12" s="52" t="str">
        <f>'figura 2'!A1</f>
        <v>Figura 1.2 Número de sociedades ativas, por mês, 2018-2021</v>
      </c>
      <c r="D12" s="33"/>
    </row>
    <row r="13" spans="2:4" s="34" customFormat="1" ht="24.95" customHeight="1" x14ac:dyDescent="0.25">
      <c r="B13" s="32"/>
      <c r="C13" s="52" t="str">
        <f>'figura 3'!A1</f>
        <v>Figura 3. Número de nascimentos, por mês, 2018-2021</v>
      </c>
      <c r="D13" s="33"/>
    </row>
    <row r="14" spans="2:4" s="34" customFormat="1" ht="24.95" customHeight="1" x14ac:dyDescent="0.25">
      <c r="B14" s="32"/>
      <c r="C14" s="52" t="str">
        <f>'figura 4'!A1</f>
        <v>Figura 4. Distribuição dos nascimentos mensais de empresas, por forma jurídica, 2018-2021</v>
      </c>
      <c r="D14" s="33"/>
    </row>
    <row r="15" spans="2:4" s="34" customFormat="1" ht="24.95" customHeight="1" x14ac:dyDescent="0.25">
      <c r="B15" s="32"/>
      <c r="C15" s="52" t="str">
        <f>'figura 5'!A1</f>
        <v>Figura 5. Número de nascimentos de sociedades, por mês, 2018-2021</v>
      </c>
      <c r="D15" s="33"/>
    </row>
    <row r="16" spans="2:4" s="34" customFormat="1" ht="24.95" customHeight="1" x14ac:dyDescent="0.25">
      <c r="B16" s="32"/>
      <c r="C16" s="52" t="str">
        <f>'figura 6'!A1</f>
        <v>Figura 6. Taxa de natalidade média mensal das empresas individuais, por setor de atividade, 2018-2021</v>
      </c>
      <c r="D16" s="33"/>
    </row>
    <row r="17" spans="2:4" s="34" customFormat="1" ht="24.95" customHeight="1" x14ac:dyDescent="0.25">
      <c r="B17" s="32"/>
      <c r="C17" s="52" t="str">
        <f>'figura 7'!A1</f>
        <v>Figura 7. Taxa de natalidade média mensal das sociedades, por setor de atividade, 2018-2021</v>
      </c>
      <c r="D17" s="33"/>
    </row>
    <row r="18" spans="2:4" s="34" customFormat="1" ht="24.95" customHeight="1" x14ac:dyDescent="0.25">
      <c r="B18" s="32"/>
      <c r="C18" s="52" t="str">
        <f>'figura 8'!A1</f>
        <v>Figura 8. Evolução do número de nascimentos das empresas, por localização geográfica, 2018-2021</v>
      </c>
      <c r="D18" s="33"/>
    </row>
    <row r="19" spans="2:4" s="34" customFormat="1" ht="24.95" customHeight="1" x14ac:dyDescent="0.25">
      <c r="B19" s="32"/>
      <c r="C19" s="52" t="str">
        <f>'figura 9'!A1</f>
        <v>Figura 9. Número de nascimentos de sociedades e Sociedades constituídas, por mês, 2018-2021</v>
      </c>
      <c r="D19" s="33"/>
    </row>
    <row r="20" spans="2:4" s="34" customFormat="1" ht="24.75" customHeight="1" x14ac:dyDescent="0.25">
      <c r="B20" s="32"/>
      <c r="C20" s="52"/>
      <c r="D20" s="33"/>
    </row>
    <row r="21" spans="2:4" s="34" customFormat="1" ht="24.95" customHeight="1" x14ac:dyDescent="0.25">
      <c r="B21" s="32"/>
      <c r="C21" s="52" t="str">
        <f>'Dados FJ'!B1</f>
        <v>Número de empresas ativas, Nascimentos, Taxas de natalidade e Taxas de variação homóloga dos nascimentos de empresas, por Forma jurídica, 2018-2021</v>
      </c>
      <c r="D21" s="33"/>
    </row>
    <row r="22" spans="2:4" s="34" customFormat="1" ht="24.95" customHeight="1" x14ac:dyDescent="0.25">
      <c r="B22" s="32"/>
      <c r="C22" s="52" t="str">
        <f>'Dados CAE'!B1</f>
        <v>Número de empresas ativas, Nascimentos, Taxas de natalidade e Taxas de variação homóloga dos nascimentos de empresas, por Setor de atividade económica, 2018-2021</v>
      </c>
      <c r="D22" s="33"/>
    </row>
    <row r="23" spans="2:4" s="34" customFormat="1" ht="24.95" customHeight="1" x14ac:dyDescent="0.25">
      <c r="B23" s="32"/>
      <c r="C23" s="52" t="str">
        <f>'Dados EMPIND CAE'!B1</f>
        <v>Número de empresas individuais ativas, Nascimentos, Taxas de natalidade e Taxas de variação homóloga dos nascimentos de empresas individuais, por Setor de atividade económica, 2018-2021</v>
      </c>
      <c r="D23" s="33"/>
    </row>
    <row r="24" spans="2:4" s="34" customFormat="1" ht="24.95" customHeight="1" x14ac:dyDescent="0.25">
      <c r="B24" s="32"/>
      <c r="C24" s="52" t="str">
        <f>'Dados SOC CAE'!B1</f>
        <v>Número de sociedades ativas, Nascimentos, Taxas de natalidade e Taxas de variação homóloga dos nascimentos de sociedades, por Setor de atividade económica, 2018-2021</v>
      </c>
      <c r="D24" s="33"/>
    </row>
    <row r="25" spans="2:4" s="34" customFormat="1" ht="24.95" customHeight="1" x14ac:dyDescent="0.25">
      <c r="B25" s="32"/>
      <c r="C25" s="62" t="str">
        <f>'Dados NUT'!B1</f>
        <v>Número de empresas ativas, Nascimentos, Taxas de natalidade e Taxas de variação homóloga dos nascimentos de empresas, por Localização geográfica, 2018-2021</v>
      </c>
      <c r="D25" s="33"/>
    </row>
  </sheetData>
  <hyperlinks>
    <hyperlink ref="C11" location="'figura 1'!A1" display="'figura 1'!A1" xr:uid="{5D92EFAA-4378-41E8-B117-B6503AF44135}"/>
    <hyperlink ref="C12" location="'figura 2'!A1" display="'figura 2'!A1" xr:uid="{C71EE37C-D04B-4639-A184-88432B867B60}"/>
    <hyperlink ref="C16" location="'figura 6'!A1" display="'figura 6'!A1" xr:uid="{8A96BB51-DB90-4F02-BD94-DEA73AA14F09}"/>
    <hyperlink ref="C13" location="'figura 3'!A1" display="'figura 3'!A1" xr:uid="{87E24EB6-C29F-44F2-BC0A-F379F07553EA}"/>
    <hyperlink ref="C17" location="'figura 7'!A1" display="'figura 7'!A1" xr:uid="{C4EEE7DF-68BE-4E22-90E7-4D88E8ADC49C}"/>
    <hyperlink ref="C15" location="'figura 5'!A1" display="'figura 5'!A1" xr:uid="{8964B2A8-0C48-4DD8-9359-04C52A7953B1}"/>
    <hyperlink ref="C18" location="'figura 8'!A1" display="'figura 8'!A1" xr:uid="{C963B1DB-08AE-42BE-B643-9B76EB861606}"/>
    <hyperlink ref="C19" location="'figura 9'!A1" display="'figura 9'!A1" xr:uid="{DA437E41-C78A-4967-9F5D-724AF640D9F0}"/>
    <hyperlink ref="C21" location="'Dados FJ'!A1" display="Empresas ativas, Nascimentos, Taxas de natalidade e Taxas de variação homóloga das Empresas, por Forma jurídica, 2018-2021" xr:uid="{403E52F7-4F64-4A43-ACF6-30530641EC6F}"/>
    <hyperlink ref="C14" location="'figura 4'!A1" display="'figura 4'!A1" xr:uid="{F7B33267-1A26-425A-9361-DFFF7A492569}"/>
    <hyperlink ref="C22" location="'Dados CAE'!A1" display="Empresas ativas, Nascimentos, Taxas de natalidade e Taxas de variação homóloga das Empresas, por Setor de atividade económica, 2018-2021" xr:uid="{2869B5B3-29C5-4543-9C00-D8F2CAC1C8A1}"/>
    <hyperlink ref="C25" location="'Dados NUT'!A1" display="Empresas ativas, Nascimentos, Taxas de natalidade e Taxas de variação homóloga das Empresas, por Localização geográfica, 2018-2021" xr:uid="{BF9745D0-49CB-4FBD-8AC2-91A3A6EB299D}"/>
    <hyperlink ref="C23" location="'Dados EMPIND CAE'!A1" display="'Dados EMPIND CAE'!A1" xr:uid="{1DFDFB14-9A9B-4B07-930B-C01FA1633092}"/>
    <hyperlink ref="C24" location="'Dados Soc CAE'!A1" display="Empresas ativas, Nascimentos, Taxas de natalidade e Taxas de variação homóloga das Sociedades, por Setor de atividade económica, 2018-2021" xr:uid="{CE55576E-148D-4FB0-A23F-FDC0151FD2B9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0"/>
  <sheetViews>
    <sheetView zoomScaleNormal="100" workbookViewId="0">
      <selection activeCell="J1" sqref="J1"/>
    </sheetView>
  </sheetViews>
  <sheetFormatPr defaultRowHeight="15" x14ac:dyDescent="0.25"/>
  <cols>
    <col min="1" max="16384" width="9.140625" style="32"/>
  </cols>
  <sheetData>
    <row r="1" spans="1:20" x14ac:dyDescent="0.25">
      <c r="A1" s="69" t="s">
        <v>114</v>
      </c>
      <c r="J1" s="44" t="s">
        <v>124</v>
      </c>
      <c r="M1" s="43"/>
      <c r="N1" s="43"/>
      <c r="O1" s="43"/>
      <c r="P1" s="43"/>
    </row>
    <row r="2" spans="1:20" x14ac:dyDescent="0.25">
      <c r="A2" s="42"/>
      <c r="K2" s="70"/>
      <c r="L2" s="71"/>
      <c r="M2" s="71"/>
      <c r="N2" s="71"/>
      <c r="O2" s="71"/>
      <c r="P2" s="71"/>
      <c r="Q2" s="70"/>
      <c r="R2" s="70"/>
      <c r="S2" s="70"/>
      <c r="T2" s="70"/>
    </row>
    <row r="3" spans="1:20" x14ac:dyDescent="0.25">
      <c r="K3" s="70"/>
      <c r="L3" s="84"/>
      <c r="M3" s="78">
        <v>2018</v>
      </c>
      <c r="N3" s="78">
        <v>2019</v>
      </c>
      <c r="O3" s="78">
        <v>2020</v>
      </c>
      <c r="P3" s="78">
        <v>2021</v>
      </c>
      <c r="Q3" s="70"/>
      <c r="R3" s="70"/>
      <c r="S3" s="70"/>
      <c r="T3" s="70"/>
    </row>
    <row r="4" spans="1:20" x14ac:dyDescent="0.25">
      <c r="K4" s="70"/>
      <c r="L4" s="85" t="s">
        <v>33</v>
      </c>
      <c r="M4" s="80">
        <v>794236</v>
      </c>
      <c r="N4" s="80">
        <v>839100</v>
      </c>
      <c r="O4" s="80">
        <v>863021</v>
      </c>
      <c r="P4" s="80">
        <v>791117</v>
      </c>
      <c r="Q4" s="70"/>
      <c r="R4" s="70"/>
      <c r="S4" s="70"/>
      <c r="T4" s="70"/>
    </row>
    <row r="5" spans="1:20" x14ac:dyDescent="0.25">
      <c r="K5" s="70"/>
      <c r="L5" s="85" t="s">
        <v>34</v>
      </c>
      <c r="M5" s="80">
        <v>802222</v>
      </c>
      <c r="N5" s="80">
        <v>838925</v>
      </c>
      <c r="O5" s="80">
        <v>860086</v>
      </c>
      <c r="P5" s="80">
        <v>744708</v>
      </c>
      <c r="Q5" s="70"/>
      <c r="R5" s="70"/>
      <c r="S5" s="70"/>
      <c r="T5" s="70"/>
    </row>
    <row r="6" spans="1:20" x14ac:dyDescent="0.25">
      <c r="K6" s="70"/>
      <c r="L6" s="85" t="s">
        <v>35</v>
      </c>
      <c r="M6" s="80">
        <v>831215</v>
      </c>
      <c r="N6" s="80">
        <v>869904</v>
      </c>
      <c r="O6" s="80">
        <v>861276</v>
      </c>
      <c r="P6" s="80">
        <v>805681</v>
      </c>
      <c r="Q6" s="70"/>
      <c r="R6" s="70"/>
      <c r="S6" s="70"/>
      <c r="T6" s="70"/>
    </row>
    <row r="7" spans="1:20" x14ac:dyDescent="0.25">
      <c r="K7" s="70"/>
      <c r="L7" s="85" t="s">
        <v>36</v>
      </c>
      <c r="M7" s="80">
        <v>829916</v>
      </c>
      <c r="N7" s="80">
        <v>873937</v>
      </c>
      <c r="O7" s="80">
        <v>703469</v>
      </c>
      <c r="P7" s="80">
        <v>830874</v>
      </c>
      <c r="Q7" s="70"/>
      <c r="R7" s="70"/>
      <c r="S7" s="70"/>
      <c r="T7" s="70"/>
    </row>
    <row r="8" spans="1:20" x14ac:dyDescent="0.25">
      <c r="K8" s="70"/>
      <c r="L8" s="85" t="s">
        <v>37</v>
      </c>
      <c r="M8" s="80">
        <v>845950</v>
      </c>
      <c r="N8" s="80">
        <v>883654</v>
      </c>
      <c r="O8" s="80">
        <v>743363</v>
      </c>
      <c r="P8" s="80">
        <v>875352</v>
      </c>
      <c r="Q8" s="70"/>
      <c r="R8" s="70"/>
      <c r="S8" s="70"/>
      <c r="T8" s="70"/>
    </row>
    <row r="9" spans="1:20" x14ac:dyDescent="0.25">
      <c r="K9" s="70"/>
      <c r="L9" s="85" t="s">
        <v>38</v>
      </c>
      <c r="M9" s="80">
        <v>853344</v>
      </c>
      <c r="N9" s="80">
        <v>889308</v>
      </c>
      <c r="O9" s="80">
        <v>802143</v>
      </c>
      <c r="P9" s="80">
        <v>892597</v>
      </c>
      <c r="Q9" s="70"/>
      <c r="R9" s="70"/>
      <c r="S9" s="70"/>
      <c r="T9" s="70"/>
    </row>
    <row r="10" spans="1:20" x14ac:dyDescent="0.25">
      <c r="K10" s="70"/>
      <c r="L10" s="85" t="s">
        <v>39</v>
      </c>
      <c r="M10" s="80">
        <v>861864</v>
      </c>
      <c r="N10" s="80">
        <v>902389</v>
      </c>
      <c r="O10" s="80">
        <v>829352</v>
      </c>
      <c r="P10" s="80">
        <v>879609</v>
      </c>
      <c r="Q10" s="70"/>
      <c r="R10" s="70"/>
      <c r="S10" s="70"/>
      <c r="T10" s="70"/>
    </row>
    <row r="11" spans="1:20" x14ac:dyDescent="0.25">
      <c r="K11" s="70"/>
      <c r="L11" s="85" t="s">
        <v>40</v>
      </c>
      <c r="M11" s="80">
        <v>818144</v>
      </c>
      <c r="N11" s="80">
        <v>850618</v>
      </c>
      <c r="O11" s="80">
        <v>810612</v>
      </c>
      <c r="P11" s="80">
        <v>849602</v>
      </c>
      <c r="Q11" s="70"/>
      <c r="R11" s="70"/>
      <c r="S11" s="70"/>
      <c r="T11" s="70"/>
    </row>
    <row r="12" spans="1:20" x14ac:dyDescent="0.25">
      <c r="K12" s="70"/>
      <c r="L12" s="85" t="s">
        <v>41</v>
      </c>
      <c r="M12" s="80">
        <v>837083</v>
      </c>
      <c r="N12" s="80">
        <v>878947</v>
      </c>
      <c r="O12" s="80">
        <v>831057</v>
      </c>
      <c r="P12" s="80"/>
      <c r="Q12" s="70"/>
      <c r="R12" s="70"/>
      <c r="S12" s="70"/>
      <c r="T12" s="70"/>
    </row>
    <row r="13" spans="1:20" x14ac:dyDescent="0.25">
      <c r="K13" s="70"/>
      <c r="L13" s="85" t="s">
        <v>42</v>
      </c>
      <c r="M13" s="80">
        <v>861970</v>
      </c>
      <c r="N13" s="80">
        <v>904416</v>
      </c>
      <c r="O13" s="80">
        <v>847427</v>
      </c>
      <c r="P13" s="80"/>
      <c r="Q13" s="70"/>
      <c r="R13" s="70"/>
      <c r="S13" s="70"/>
      <c r="T13" s="70"/>
    </row>
    <row r="14" spans="1:20" x14ac:dyDescent="0.25">
      <c r="K14" s="70"/>
      <c r="L14" s="85" t="s">
        <v>43</v>
      </c>
      <c r="M14" s="80">
        <v>868394</v>
      </c>
      <c r="N14" s="80">
        <v>897278</v>
      </c>
      <c r="O14" s="80">
        <v>854647</v>
      </c>
      <c r="P14" s="80"/>
      <c r="Q14" s="70"/>
      <c r="R14" s="70"/>
      <c r="S14" s="70"/>
      <c r="T14" s="70"/>
    </row>
    <row r="15" spans="1:20" x14ac:dyDescent="0.25">
      <c r="K15" s="70"/>
      <c r="L15" s="85" t="s">
        <v>44</v>
      </c>
      <c r="M15" s="80">
        <v>930290</v>
      </c>
      <c r="N15" s="80">
        <v>958753</v>
      </c>
      <c r="O15" s="80">
        <v>906651</v>
      </c>
      <c r="P15" s="80"/>
      <c r="Q15" s="70"/>
      <c r="R15" s="70"/>
      <c r="S15" s="70"/>
      <c r="T15" s="70"/>
    </row>
    <row r="16" spans="1:20" x14ac:dyDescent="0.25">
      <c r="K16" s="70"/>
      <c r="L16" s="70"/>
      <c r="M16" s="70"/>
      <c r="N16" s="70"/>
      <c r="O16" s="70"/>
      <c r="P16" s="70"/>
      <c r="Q16" s="70"/>
      <c r="R16" s="70"/>
      <c r="S16" s="70"/>
      <c r="T16" s="70"/>
    </row>
    <row r="17" spans="1:20" x14ac:dyDescent="0.25">
      <c r="K17" s="70"/>
      <c r="L17" s="70"/>
      <c r="M17" s="70"/>
      <c r="N17" s="70"/>
      <c r="O17" s="70"/>
      <c r="P17" s="70"/>
      <c r="Q17" s="70"/>
      <c r="R17" s="70"/>
      <c r="S17" s="70"/>
      <c r="T17" s="70"/>
    </row>
    <row r="18" spans="1:20" x14ac:dyDescent="0.25">
      <c r="K18" s="70"/>
      <c r="L18" s="70"/>
      <c r="M18" s="70"/>
      <c r="N18" s="70"/>
      <c r="O18" s="70"/>
      <c r="P18" s="70"/>
      <c r="Q18" s="70"/>
      <c r="R18" s="70"/>
      <c r="S18" s="70"/>
      <c r="T18" s="70"/>
    </row>
    <row r="19" spans="1:20" x14ac:dyDescent="0.25">
      <c r="K19" s="70"/>
      <c r="L19" s="70"/>
      <c r="M19" s="70"/>
      <c r="N19" s="70"/>
      <c r="O19" s="70"/>
      <c r="P19" s="70"/>
      <c r="Q19" s="70"/>
      <c r="R19" s="70"/>
      <c r="S19" s="70"/>
      <c r="T19" s="70"/>
    </row>
    <row r="20" spans="1:20" x14ac:dyDescent="0.25">
      <c r="A20" s="108" t="s">
        <v>144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</row>
  </sheetData>
  <hyperlinks>
    <hyperlink ref="J1" location="Indice!A1" display="Indice" xr:uid="{209E5ED7-3687-456E-9D41-7689E8EC31F1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360" verticalDpi="360" r:id="rId1"/>
  <ignoredErrors>
    <ignoredError sqref="P16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D3BEB-C205-4DF7-9B72-8E75A1A05A95}">
  <dimension ref="A1:R19"/>
  <sheetViews>
    <sheetView zoomScaleNormal="100" workbookViewId="0">
      <selection activeCell="J1" sqref="J1"/>
    </sheetView>
  </sheetViews>
  <sheetFormatPr defaultRowHeight="15" x14ac:dyDescent="0.25"/>
  <cols>
    <col min="1" max="16384" width="9.140625" style="32"/>
  </cols>
  <sheetData>
    <row r="1" spans="1:18" x14ac:dyDescent="0.25">
      <c r="A1" s="69" t="s">
        <v>145</v>
      </c>
      <c r="J1" s="44" t="s">
        <v>124</v>
      </c>
      <c r="M1" s="43"/>
      <c r="N1" s="43"/>
      <c r="O1" s="43"/>
      <c r="P1" s="43"/>
    </row>
    <row r="2" spans="1:18" x14ac:dyDescent="0.25">
      <c r="K2" s="70"/>
      <c r="L2" s="71"/>
      <c r="M2" s="71"/>
      <c r="N2" s="71"/>
      <c r="O2" s="71"/>
      <c r="P2" s="71"/>
      <c r="Q2" s="70"/>
      <c r="R2" s="70"/>
    </row>
    <row r="3" spans="1:18" x14ac:dyDescent="0.25">
      <c r="K3" s="70"/>
      <c r="L3" s="84"/>
      <c r="M3" s="78">
        <v>2018</v>
      </c>
      <c r="N3" s="78">
        <v>2019</v>
      </c>
      <c r="O3" s="78">
        <v>2020</v>
      </c>
      <c r="P3" s="78">
        <v>2021</v>
      </c>
      <c r="Q3" s="70"/>
      <c r="R3" s="70"/>
    </row>
    <row r="4" spans="1:18" x14ac:dyDescent="0.25">
      <c r="K4" s="70"/>
      <c r="L4" s="85" t="s">
        <v>33</v>
      </c>
      <c r="M4" s="80">
        <v>339686</v>
      </c>
      <c r="N4" s="80">
        <v>354903</v>
      </c>
      <c r="O4" s="80">
        <v>370281</v>
      </c>
      <c r="P4" s="80">
        <v>369452</v>
      </c>
      <c r="Q4" s="70"/>
      <c r="R4" s="70"/>
    </row>
    <row r="5" spans="1:18" x14ac:dyDescent="0.25">
      <c r="K5" s="70"/>
      <c r="L5" s="85" t="s">
        <v>34</v>
      </c>
      <c r="M5" s="80">
        <v>341939</v>
      </c>
      <c r="N5" s="80">
        <v>358064</v>
      </c>
      <c r="O5" s="80">
        <v>371490</v>
      </c>
      <c r="P5" s="80">
        <v>369659</v>
      </c>
      <c r="Q5" s="70"/>
      <c r="R5" s="70"/>
    </row>
    <row r="6" spans="1:18" x14ac:dyDescent="0.25">
      <c r="K6" s="70"/>
      <c r="L6" s="85" t="s">
        <v>35</v>
      </c>
      <c r="M6" s="80">
        <v>345458</v>
      </c>
      <c r="N6" s="80">
        <v>362006</v>
      </c>
      <c r="O6" s="80">
        <v>371909</v>
      </c>
      <c r="P6" s="80">
        <v>375376</v>
      </c>
      <c r="Q6" s="70"/>
      <c r="R6" s="70"/>
    </row>
    <row r="7" spans="1:18" x14ac:dyDescent="0.25">
      <c r="K7" s="70"/>
      <c r="L7" s="85" t="s">
        <v>36</v>
      </c>
      <c r="M7" s="80">
        <v>345676</v>
      </c>
      <c r="N7" s="80">
        <v>363220</v>
      </c>
      <c r="O7" s="80">
        <v>361383</v>
      </c>
      <c r="P7" s="80">
        <v>377595</v>
      </c>
      <c r="Q7" s="70"/>
      <c r="R7" s="70"/>
    </row>
    <row r="8" spans="1:18" x14ac:dyDescent="0.25">
      <c r="K8" s="70"/>
      <c r="L8" s="85" t="s">
        <v>37</v>
      </c>
      <c r="M8" s="80">
        <v>347910</v>
      </c>
      <c r="N8" s="80">
        <v>365928</v>
      </c>
      <c r="O8" s="80">
        <v>365457</v>
      </c>
      <c r="P8" s="80">
        <v>383023</v>
      </c>
      <c r="Q8" s="70"/>
      <c r="R8" s="70"/>
    </row>
    <row r="9" spans="1:18" x14ac:dyDescent="0.25">
      <c r="K9" s="70"/>
      <c r="L9" s="85" t="s">
        <v>38</v>
      </c>
      <c r="M9" s="80">
        <v>350246</v>
      </c>
      <c r="N9" s="80">
        <v>367536</v>
      </c>
      <c r="O9" s="80">
        <v>370475</v>
      </c>
      <c r="P9" s="80">
        <v>385163</v>
      </c>
      <c r="Q9" s="70"/>
      <c r="R9" s="70"/>
    </row>
    <row r="10" spans="1:18" x14ac:dyDescent="0.25">
      <c r="K10" s="70"/>
      <c r="L10" s="85" t="s">
        <v>39</v>
      </c>
      <c r="M10" s="80">
        <v>351235</v>
      </c>
      <c r="N10" s="80">
        <v>369351</v>
      </c>
      <c r="O10" s="80">
        <v>372349</v>
      </c>
      <c r="P10" s="80">
        <v>381803</v>
      </c>
      <c r="Q10" s="70"/>
      <c r="R10" s="70"/>
    </row>
    <row r="11" spans="1:18" x14ac:dyDescent="0.25">
      <c r="K11" s="70"/>
      <c r="L11" s="85" t="s">
        <v>40</v>
      </c>
      <c r="M11" s="80">
        <v>349492</v>
      </c>
      <c r="N11" s="80">
        <v>367143</v>
      </c>
      <c r="O11" s="80">
        <v>371050</v>
      </c>
      <c r="P11" s="80">
        <v>382629</v>
      </c>
      <c r="Q11" s="70"/>
      <c r="R11" s="70"/>
    </row>
    <row r="12" spans="1:18" x14ac:dyDescent="0.25">
      <c r="K12" s="70"/>
      <c r="L12" s="85" t="s">
        <v>41</v>
      </c>
      <c r="M12" s="80">
        <v>352962</v>
      </c>
      <c r="N12" s="80">
        <v>371223</v>
      </c>
      <c r="O12" s="80">
        <v>374204</v>
      </c>
      <c r="P12" s="80"/>
      <c r="Q12" s="70"/>
      <c r="R12" s="70"/>
    </row>
    <row r="13" spans="1:18" x14ac:dyDescent="0.25">
      <c r="K13" s="70"/>
      <c r="L13" s="85" t="s">
        <v>42</v>
      </c>
      <c r="M13" s="80">
        <v>354565</v>
      </c>
      <c r="N13" s="80">
        <v>372769</v>
      </c>
      <c r="O13" s="80">
        <v>374368</v>
      </c>
      <c r="P13" s="80"/>
      <c r="Q13" s="70"/>
      <c r="R13" s="70"/>
    </row>
    <row r="14" spans="1:18" x14ac:dyDescent="0.25">
      <c r="K14" s="70"/>
      <c r="L14" s="85" t="s">
        <v>43</v>
      </c>
      <c r="M14" s="80">
        <v>355143</v>
      </c>
      <c r="N14" s="80">
        <v>373502</v>
      </c>
      <c r="O14" s="80">
        <v>375292</v>
      </c>
      <c r="P14" s="80"/>
      <c r="Q14" s="70"/>
      <c r="R14" s="70"/>
    </row>
    <row r="15" spans="1:18" x14ac:dyDescent="0.25">
      <c r="K15" s="70"/>
      <c r="L15" s="85" t="s">
        <v>44</v>
      </c>
      <c r="M15" s="80">
        <v>361592</v>
      </c>
      <c r="N15" s="80">
        <v>379825</v>
      </c>
      <c r="O15" s="80">
        <v>379981</v>
      </c>
      <c r="P15" s="80"/>
      <c r="Q15" s="70"/>
      <c r="R15" s="70"/>
    </row>
    <row r="16" spans="1:18" x14ac:dyDescent="0.25">
      <c r="K16" s="70"/>
      <c r="L16" s="70"/>
      <c r="M16" s="70"/>
      <c r="N16" s="70"/>
      <c r="O16" s="70"/>
      <c r="P16" s="70"/>
      <c r="Q16" s="70"/>
      <c r="R16" s="70"/>
    </row>
    <row r="17" spans="1:18" x14ac:dyDescent="0.25">
      <c r="K17" s="70"/>
      <c r="L17" s="70"/>
      <c r="M17" s="70"/>
      <c r="N17" s="70"/>
      <c r="O17" s="70"/>
      <c r="P17" s="70"/>
      <c r="Q17" s="70"/>
      <c r="R17" s="70"/>
    </row>
    <row r="18" spans="1:18" x14ac:dyDescent="0.25">
      <c r="K18" s="70"/>
      <c r="L18" s="70"/>
      <c r="M18" s="70"/>
      <c r="N18" s="70"/>
      <c r="O18" s="70"/>
      <c r="P18" s="70"/>
      <c r="Q18" s="70"/>
      <c r="R18" s="70"/>
    </row>
    <row r="19" spans="1:18" x14ac:dyDescent="0.25">
      <c r="A19" s="108" t="s">
        <v>144</v>
      </c>
      <c r="K19" s="70"/>
      <c r="L19" s="70"/>
      <c r="M19" s="70"/>
      <c r="N19" s="70"/>
      <c r="O19" s="70"/>
      <c r="P19" s="70"/>
      <c r="Q19" s="70"/>
      <c r="R19" s="70"/>
    </row>
  </sheetData>
  <hyperlinks>
    <hyperlink ref="J1" location="Indice!A1" display="Indice" xr:uid="{16DFF33A-9A20-4115-8809-6C51E51E353B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B056B-BFC8-40C2-A9AB-F3F9D8A627AD}">
  <dimension ref="A1:S18"/>
  <sheetViews>
    <sheetView zoomScaleNormal="100" workbookViewId="0">
      <selection activeCell="J1" sqref="J1"/>
    </sheetView>
  </sheetViews>
  <sheetFormatPr defaultRowHeight="15" x14ac:dyDescent="0.25"/>
  <cols>
    <col min="1" max="16384" width="9.140625" style="32"/>
  </cols>
  <sheetData>
    <row r="1" spans="1:19" x14ac:dyDescent="0.25">
      <c r="A1" s="69" t="s">
        <v>115</v>
      </c>
      <c r="J1" s="44" t="s">
        <v>124</v>
      </c>
      <c r="M1" s="43"/>
      <c r="N1" s="43"/>
      <c r="O1" s="43"/>
      <c r="P1" s="43"/>
    </row>
    <row r="2" spans="1:19" x14ac:dyDescent="0.25">
      <c r="K2" s="70"/>
      <c r="L2" s="71"/>
      <c r="M2" s="71"/>
      <c r="N2" s="71"/>
      <c r="O2" s="71"/>
      <c r="P2" s="71"/>
      <c r="Q2" s="70"/>
      <c r="R2" s="70"/>
      <c r="S2" s="70"/>
    </row>
    <row r="3" spans="1:19" x14ac:dyDescent="0.25">
      <c r="K3" s="70"/>
      <c r="L3" s="84"/>
      <c r="M3" s="78">
        <v>2018</v>
      </c>
      <c r="N3" s="78">
        <v>2019</v>
      </c>
      <c r="O3" s="78">
        <v>2020</v>
      </c>
      <c r="P3" s="78">
        <v>2021</v>
      </c>
      <c r="Q3" s="70"/>
      <c r="R3" s="70"/>
      <c r="S3" s="70"/>
    </row>
    <row r="4" spans="1:19" x14ac:dyDescent="0.25">
      <c r="K4" s="70"/>
      <c r="L4" s="85" t="s">
        <v>33</v>
      </c>
      <c r="M4" s="80">
        <v>17635</v>
      </c>
      <c r="N4" s="80">
        <v>19487</v>
      </c>
      <c r="O4" s="80">
        <v>16942</v>
      </c>
      <c r="P4" s="80">
        <v>11830</v>
      </c>
      <c r="Q4" s="70"/>
      <c r="R4" s="70"/>
      <c r="S4" s="70"/>
    </row>
    <row r="5" spans="1:19" x14ac:dyDescent="0.25">
      <c r="K5" s="70"/>
      <c r="L5" s="85" t="s">
        <v>34</v>
      </c>
      <c r="M5" s="80">
        <v>15539</v>
      </c>
      <c r="N5" s="80">
        <v>17125</v>
      </c>
      <c r="O5" s="80">
        <v>15033</v>
      </c>
      <c r="P5" s="80">
        <v>9199</v>
      </c>
      <c r="Q5" s="70"/>
      <c r="R5" s="70"/>
      <c r="S5" s="70"/>
    </row>
    <row r="6" spans="1:19" x14ac:dyDescent="0.25">
      <c r="K6" s="70"/>
      <c r="L6" s="85" t="s">
        <v>35</v>
      </c>
      <c r="M6" s="80">
        <v>16576</v>
      </c>
      <c r="N6" s="80">
        <v>16713</v>
      </c>
      <c r="O6" s="80">
        <v>13243</v>
      </c>
      <c r="P6" s="80">
        <v>8984</v>
      </c>
      <c r="Q6" s="70"/>
      <c r="R6" s="70"/>
      <c r="S6" s="70"/>
    </row>
    <row r="7" spans="1:19" x14ac:dyDescent="0.25">
      <c r="K7" s="70"/>
      <c r="L7" s="85" t="s">
        <v>36</v>
      </c>
      <c r="M7" s="80">
        <v>15194</v>
      </c>
      <c r="N7" s="80">
        <v>16703</v>
      </c>
      <c r="O7" s="80">
        <v>7194</v>
      </c>
      <c r="P7" s="80">
        <v>12030</v>
      </c>
      <c r="Q7" s="70"/>
      <c r="R7" s="70"/>
      <c r="S7" s="70"/>
    </row>
    <row r="8" spans="1:19" x14ac:dyDescent="0.25">
      <c r="K8" s="70"/>
      <c r="L8" s="85" t="s">
        <v>37</v>
      </c>
      <c r="M8" s="80">
        <v>16387</v>
      </c>
      <c r="N8" s="80">
        <v>16325</v>
      </c>
      <c r="O8" s="80">
        <v>8135</v>
      </c>
      <c r="P8" s="80">
        <v>14500</v>
      </c>
      <c r="Q8" s="70"/>
      <c r="R8" s="70"/>
      <c r="S8" s="70"/>
    </row>
    <row r="9" spans="1:19" x14ac:dyDescent="0.25">
      <c r="K9" s="70"/>
      <c r="L9" s="85" t="s">
        <v>38</v>
      </c>
      <c r="M9" s="80">
        <v>16433</v>
      </c>
      <c r="N9" s="80">
        <v>15707</v>
      </c>
      <c r="O9" s="80">
        <v>10401</v>
      </c>
      <c r="P9" s="80">
        <v>14570</v>
      </c>
      <c r="Q9" s="70"/>
      <c r="R9" s="70"/>
      <c r="S9" s="70"/>
    </row>
    <row r="10" spans="1:19" x14ac:dyDescent="0.25">
      <c r="K10" s="70"/>
      <c r="L10" s="85" t="s">
        <v>39</v>
      </c>
      <c r="M10" s="80">
        <v>18074</v>
      </c>
      <c r="N10" s="80">
        <v>17839</v>
      </c>
      <c r="O10" s="80">
        <v>12145</v>
      </c>
      <c r="P10" s="80">
        <v>14688</v>
      </c>
      <c r="Q10" s="70"/>
      <c r="R10" s="70"/>
      <c r="S10" s="70"/>
    </row>
    <row r="11" spans="1:19" x14ac:dyDescent="0.25">
      <c r="K11" s="70"/>
      <c r="L11" s="85" t="s">
        <v>40</v>
      </c>
      <c r="M11" s="80">
        <v>14833</v>
      </c>
      <c r="N11" s="80">
        <v>14152</v>
      </c>
      <c r="O11" s="80">
        <v>10857</v>
      </c>
      <c r="P11" s="80">
        <v>10393</v>
      </c>
      <c r="Q11" s="70"/>
      <c r="R11" s="70"/>
      <c r="S11" s="70"/>
    </row>
    <row r="12" spans="1:19" x14ac:dyDescent="0.25">
      <c r="K12" s="70"/>
      <c r="L12" s="85" t="s">
        <v>41</v>
      </c>
      <c r="M12" s="80">
        <v>15669</v>
      </c>
      <c r="N12" s="80">
        <v>15168</v>
      </c>
      <c r="O12" s="80">
        <v>12262</v>
      </c>
      <c r="P12" s="80"/>
      <c r="Q12" s="70"/>
      <c r="R12" s="70"/>
      <c r="S12" s="70"/>
    </row>
    <row r="13" spans="1:19" x14ac:dyDescent="0.25">
      <c r="K13" s="70"/>
      <c r="L13" s="85" t="s">
        <v>42</v>
      </c>
      <c r="M13" s="80">
        <v>18344</v>
      </c>
      <c r="N13" s="80">
        <v>17935</v>
      </c>
      <c r="O13" s="80">
        <v>14541</v>
      </c>
      <c r="P13" s="80"/>
      <c r="Q13" s="70"/>
      <c r="R13" s="70"/>
      <c r="S13" s="70"/>
    </row>
    <row r="14" spans="1:19" x14ac:dyDescent="0.25">
      <c r="K14" s="70"/>
      <c r="L14" s="85" t="s">
        <v>43</v>
      </c>
      <c r="M14" s="80">
        <v>17546</v>
      </c>
      <c r="N14" s="80">
        <v>15756</v>
      </c>
      <c r="O14" s="80">
        <v>13471</v>
      </c>
      <c r="P14" s="80"/>
      <c r="Q14" s="70"/>
      <c r="R14" s="70"/>
      <c r="S14" s="70"/>
    </row>
    <row r="15" spans="1:19" x14ac:dyDescent="0.25">
      <c r="K15" s="70"/>
      <c r="L15" s="85" t="s">
        <v>44</v>
      </c>
      <c r="M15" s="80">
        <v>21154</v>
      </c>
      <c r="N15" s="80">
        <v>18451</v>
      </c>
      <c r="O15" s="80">
        <v>16126</v>
      </c>
      <c r="P15" s="80"/>
      <c r="Q15" s="70"/>
      <c r="R15" s="70"/>
      <c r="S15" s="70"/>
    </row>
    <row r="16" spans="1:19" x14ac:dyDescent="0.25">
      <c r="K16" s="70"/>
      <c r="L16" s="70"/>
      <c r="M16" s="70"/>
      <c r="N16" s="70"/>
      <c r="O16" s="70"/>
      <c r="P16" s="70"/>
      <c r="Q16" s="70"/>
      <c r="R16" s="70"/>
      <c r="S16" s="70"/>
    </row>
    <row r="17" spans="1:19" x14ac:dyDescent="0.25">
      <c r="K17" s="70"/>
      <c r="L17" s="70"/>
      <c r="M17" s="70"/>
      <c r="N17" s="70"/>
      <c r="O17" s="70"/>
      <c r="P17" s="70"/>
      <c r="Q17" s="70"/>
      <c r="R17" s="70"/>
      <c r="S17" s="70"/>
    </row>
    <row r="18" spans="1:19" x14ac:dyDescent="0.25">
      <c r="A18" s="108" t="s">
        <v>144</v>
      </c>
      <c r="K18" s="70"/>
      <c r="L18" s="70"/>
      <c r="M18" s="70"/>
      <c r="N18" s="70"/>
      <c r="O18" s="70"/>
      <c r="P18" s="70"/>
      <c r="Q18" s="70"/>
      <c r="R18" s="70"/>
      <c r="S18" s="70"/>
    </row>
  </sheetData>
  <hyperlinks>
    <hyperlink ref="J1" location="Indice!A1" display="Indice" xr:uid="{096B61B7-A320-45FD-9A03-A21E021BD79F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0FF2-15CF-4F4A-8A2A-FF30C6E9B85D}">
  <dimension ref="A1:R23"/>
  <sheetViews>
    <sheetView zoomScaleNormal="100" workbookViewId="0"/>
  </sheetViews>
  <sheetFormatPr defaultRowHeight="15" x14ac:dyDescent="0.25"/>
  <cols>
    <col min="1" max="11" width="9.140625" style="32"/>
    <col min="12" max="12" width="19.42578125" style="32" customWidth="1"/>
    <col min="13" max="16" width="7.42578125" style="83" customWidth="1"/>
    <col min="17" max="16384" width="9.140625" style="32"/>
  </cols>
  <sheetData>
    <row r="1" spans="1:18" x14ac:dyDescent="0.25">
      <c r="A1" s="69" t="s">
        <v>116</v>
      </c>
      <c r="J1" s="44" t="s">
        <v>124</v>
      </c>
      <c r="K1" s="70"/>
      <c r="L1" s="70"/>
      <c r="M1" s="77"/>
      <c r="N1" s="77"/>
      <c r="O1" s="77"/>
      <c r="P1" s="77"/>
      <c r="Q1" s="70"/>
      <c r="R1" s="70"/>
    </row>
    <row r="2" spans="1:18" x14ac:dyDescent="0.25">
      <c r="J2" s="70"/>
      <c r="K2" s="70"/>
      <c r="L2" s="71"/>
      <c r="M2" s="77"/>
      <c r="N2" s="77"/>
      <c r="O2" s="77"/>
      <c r="P2" s="77"/>
      <c r="Q2" s="70"/>
      <c r="R2" s="70"/>
    </row>
    <row r="3" spans="1:18" x14ac:dyDescent="0.25">
      <c r="J3" s="70"/>
      <c r="K3" s="70"/>
      <c r="L3" s="84"/>
      <c r="M3" s="78">
        <v>2018</v>
      </c>
      <c r="N3" s="78">
        <v>2019</v>
      </c>
      <c r="O3" s="78">
        <v>2020</v>
      </c>
      <c r="P3" s="78">
        <v>2021</v>
      </c>
      <c r="Q3" s="70"/>
      <c r="R3" s="70"/>
    </row>
    <row r="4" spans="1:18" x14ac:dyDescent="0.25">
      <c r="J4" s="70"/>
      <c r="K4" s="70"/>
      <c r="L4" s="85" t="s">
        <v>59</v>
      </c>
      <c r="M4" s="79">
        <v>0.81023089328560749</v>
      </c>
      <c r="N4" s="79">
        <v>0.7839154553265032</v>
      </c>
      <c r="O4" s="79">
        <v>0.78064516129032258</v>
      </c>
      <c r="P4" s="79">
        <v>0.75701187184231866</v>
      </c>
      <c r="Q4" s="70"/>
      <c r="R4" s="70"/>
    </row>
    <row r="5" spans="1:18" x14ac:dyDescent="0.25">
      <c r="J5" s="70"/>
      <c r="K5" s="70"/>
      <c r="L5" s="85" t="s">
        <v>31</v>
      </c>
      <c r="M5" s="79">
        <v>0.18976910671439248</v>
      </c>
      <c r="N5" s="79">
        <v>0.21608454467349686</v>
      </c>
      <c r="O5" s="79">
        <v>0.21935483870967742</v>
      </c>
      <c r="P5" s="79">
        <v>0.24298812815768137</v>
      </c>
      <c r="Q5" s="70"/>
      <c r="R5" s="70"/>
    </row>
    <row r="6" spans="1:18" x14ac:dyDescent="0.25">
      <c r="J6" s="70"/>
      <c r="K6" s="70"/>
      <c r="L6" s="71"/>
      <c r="M6" s="80"/>
      <c r="N6" s="80"/>
      <c r="O6" s="80"/>
      <c r="P6" s="80"/>
      <c r="Q6" s="70"/>
      <c r="R6" s="70"/>
    </row>
    <row r="7" spans="1:18" x14ac:dyDescent="0.25">
      <c r="J7" s="70"/>
      <c r="K7" s="70"/>
      <c r="L7" s="71"/>
      <c r="M7" s="80"/>
      <c r="N7" s="80"/>
      <c r="O7" s="80"/>
      <c r="P7" s="81"/>
      <c r="Q7" s="73"/>
      <c r="R7" s="70"/>
    </row>
    <row r="8" spans="1:18" x14ac:dyDescent="0.25">
      <c r="J8" s="70"/>
      <c r="K8" s="70"/>
      <c r="L8" s="71"/>
      <c r="M8" s="80"/>
      <c r="N8" s="80"/>
      <c r="O8" s="80"/>
      <c r="P8" s="81"/>
      <c r="Q8" s="73"/>
      <c r="R8" s="70"/>
    </row>
    <row r="9" spans="1:18" x14ac:dyDescent="0.25">
      <c r="J9" s="70"/>
      <c r="K9" s="70"/>
      <c r="L9" s="70"/>
      <c r="M9" s="77"/>
      <c r="N9" s="80"/>
      <c r="O9" s="80"/>
      <c r="P9" s="81"/>
      <c r="Q9" s="73"/>
      <c r="R9" s="70"/>
    </row>
    <row r="10" spans="1:18" x14ac:dyDescent="0.25">
      <c r="J10" s="70"/>
      <c r="K10" s="70"/>
      <c r="L10" s="71"/>
      <c r="M10" s="80"/>
      <c r="N10" s="80"/>
      <c r="O10" s="80"/>
      <c r="P10" s="81"/>
      <c r="Q10" s="73"/>
      <c r="R10" s="70"/>
    </row>
    <row r="11" spans="1:18" x14ac:dyDescent="0.25">
      <c r="J11" s="70"/>
      <c r="K11" s="70"/>
      <c r="L11" s="71"/>
      <c r="M11" s="80"/>
      <c r="N11" s="80"/>
      <c r="O11" s="80"/>
      <c r="P11" s="80"/>
      <c r="Q11" s="70"/>
      <c r="R11" s="70"/>
    </row>
    <row r="12" spans="1:18" x14ac:dyDescent="0.25">
      <c r="J12" s="70"/>
      <c r="K12" s="70"/>
      <c r="L12" s="71"/>
      <c r="M12" s="80"/>
      <c r="N12" s="80"/>
      <c r="O12" s="80"/>
      <c r="P12" s="80"/>
      <c r="Q12" s="70"/>
      <c r="R12" s="70"/>
    </row>
    <row r="13" spans="1:18" x14ac:dyDescent="0.25">
      <c r="J13" s="70"/>
      <c r="K13" s="70"/>
      <c r="L13" s="71"/>
      <c r="M13" s="80"/>
      <c r="N13" s="80"/>
      <c r="O13" s="80"/>
      <c r="P13" s="80"/>
      <c r="Q13" s="70"/>
      <c r="R13" s="70"/>
    </row>
    <row r="14" spans="1:18" x14ac:dyDescent="0.25">
      <c r="J14" s="70"/>
      <c r="K14" s="70"/>
      <c r="L14" s="71"/>
      <c r="M14" s="80"/>
      <c r="N14" s="80"/>
      <c r="O14" s="80"/>
      <c r="P14" s="80"/>
      <c r="Q14" s="70"/>
      <c r="R14" s="70"/>
    </row>
    <row r="15" spans="1:18" x14ac:dyDescent="0.25">
      <c r="J15" s="70"/>
      <c r="K15" s="70"/>
      <c r="L15" s="71"/>
      <c r="M15" s="80"/>
      <c r="N15" s="80"/>
      <c r="O15" s="80"/>
      <c r="P15" s="80"/>
      <c r="Q15" s="70"/>
      <c r="R15" s="70"/>
    </row>
    <row r="16" spans="1:18" x14ac:dyDescent="0.25">
      <c r="A16" s="108" t="s">
        <v>144</v>
      </c>
      <c r="J16" s="70"/>
      <c r="K16" s="70"/>
      <c r="L16" s="70"/>
      <c r="M16" s="82"/>
      <c r="N16" s="82"/>
      <c r="O16" s="82"/>
      <c r="P16" s="82"/>
      <c r="Q16" s="70"/>
      <c r="R16" s="70"/>
    </row>
    <row r="17" spans="10:18" x14ac:dyDescent="0.25">
      <c r="J17" s="70"/>
      <c r="K17" s="70"/>
      <c r="L17" s="70"/>
      <c r="M17" s="82"/>
      <c r="N17" s="82"/>
      <c r="O17" s="82"/>
      <c r="P17" s="82"/>
      <c r="Q17" s="70"/>
      <c r="R17" s="70"/>
    </row>
    <row r="18" spans="10:18" x14ac:dyDescent="0.25">
      <c r="J18" s="70"/>
      <c r="K18" s="70"/>
      <c r="L18" s="70"/>
      <c r="M18" s="82"/>
      <c r="N18" s="82"/>
      <c r="O18" s="82"/>
      <c r="P18" s="82"/>
      <c r="Q18" s="70"/>
      <c r="R18" s="70"/>
    </row>
    <row r="19" spans="10:18" x14ac:dyDescent="0.25">
      <c r="J19" s="70"/>
      <c r="K19" s="70"/>
      <c r="L19" s="70"/>
      <c r="M19" s="82"/>
      <c r="N19" s="82"/>
      <c r="O19" s="82"/>
      <c r="P19" s="82"/>
      <c r="Q19" s="70"/>
      <c r="R19" s="70"/>
    </row>
    <row r="20" spans="10:18" x14ac:dyDescent="0.25">
      <c r="J20" s="70"/>
      <c r="K20" s="70"/>
      <c r="L20" s="70"/>
      <c r="M20" s="82"/>
      <c r="N20" s="82"/>
      <c r="O20" s="82"/>
      <c r="P20" s="82"/>
      <c r="Q20" s="70"/>
      <c r="R20" s="70"/>
    </row>
    <row r="21" spans="10:18" x14ac:dyDescent="0.25">
      <c r="J21" s="70"/>
      <c r="K21" s="70"/>
      <c r="L21" s="70"/>
      <c r="M21" s="82"/>
      <c r="N21" s="82"/>
      <c r="O21" s="82"/>
      <c r="P21" s="82"/>
      <c r="Q21" s="70"/>
      <c r="R21" s="70"/>
    </row>
    <row r="22" spans="10:18" x14ac:dyDescent="0.25">
      <c r="J22" s="70"/>
      <c r="K22" s="70"/>
      <c r="L22" s="70"/>
      <c r="M22" s="82"/>
      <c r="N22" s="82"/>
      <c r="O22" s="82"/>
      <c r="P22" s="82"/>
      <c r="Q22" s="70"/>
      <c r="R22" s="70"/>
    </row>
    <row r="23" spans="10:18" x14ac:dyDescent="0.25">
      <c r="K23" s="70"/>
      <c r="L23" s="70"/>
      <c r="M23" s="82"/>
      <c r="N23" s="82"/>
      <c r="O23" s="82"/>
      <c r="P23" s="82"/>
      <c r="Q23" s="70"/>
      <c r="R23" s="70"/>
    </row>
  </sheetData>
  <hyperlinks>
    <hyperlink ref="J1" location="Indice!A1" display="Indice" xr:uid="{6CD81784-DDBF-4488-875A-6AC1E3EF748D}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ACC0-832B-4448-8E55-CA14AB7EAAE3}">
  <dimension ref="A1:S20"/>
  <sheetViews>
    <sheetView zoomScaleNormal="100" workbookViewId="0">
      <selection activeCell="J1" sqref="J1"/>
    </sheetView>
  </sheetViews>
  <sheetFormatPr defaultRowHeight="15" x14ac:dyDescent="0.25"/>
  <cols>
    <col min="1" max="16384" width="9.140625" style="32"/>
  </cols>
  <sheetData>
    <row r="1" spans="1:19" x14ac:dyDescent="0.25">
      <c r="A1" s="69" t="s">
        <v>117</v>
      </c>
      <c r="I1" s="70"/>
      <c r="J1" s="44" t="s">
        <v>124</v>
      </c>
      <c r="K1" s="70"/>
      <c r="L1" s="70"/>
      <c r="M1" s="71"/>
      <c r="N1" s="71"/>
      <c r="O1" s="71"/>
      <c r="P1" s="71"/>
      <c r="Q1" s="70"/>
      <c r="R1" s="70"/>
      <c r="S1" s="70"/>
    </row>
    <row r="2" spans="1:19" x14ac:dyDescent="0.25">
      <c r="I2" s="70"/>
      <c r="J2" s="70"/>
      <c r="K2" s="70"/>
      <c r="L2" s="71"/>
      <c r="M2" s="71"/>
      <c r="N2" s="71"/>
      <c r="O2" s="71"/>
      <c r="P2" s="71"/>
      <c r="Q2" s="70"/>
      <c r="R2" s="70"/>
      <c r="S2" s="70"/>
    </row>
    <row r="3" spans="1:19" x14ac:dyDescent="0.25">
      <c r="I3" s="70"/>
      <c r="J3" s="70"/>
      <c r="K3" s="70"/>
      <c r="L3" s="84"/>
      <c r="M3" s="78">
        <v>2018</v>
      </c>
      <c r="N3" s="78">
        <v>2019</v>
      </c>
      <c r="O3" s="78">
        <v>2020</v>
      </c>
      <c r="P3" s="78">
        <v>2021</v>
      </c>
      <c r="Q3" s="70"/>
      <c r="R3" s="70"/>
      <c r="S3" s="70"/>
    </row>
    <row r="4" spans="1:19" x14ac:dyDescent="0.25">
      <c r="I4" s="70"/>
      <c r="J4" s="70"/>
      <c r="K4" s="70"/>
      <c r="L4" s="85" t="s">
        <v>33</v>
      </c>
      <c r="M4" s="80">
        <v>4109</v>
      </c>
      <c r="N4" s="80">
        <v>5541</v>
      </c>
      <c r="O4" s="80">
        <v>4808</v>
      </c>
      <c r="P4" s="80">
        <v>3175</v>
      </c>
      <c r="Q4" s="70"/>
      <c r="R4" s="70"/>
      <c r="S4" s="70"/>
    </row>
    <row r="5" spans="1:19" x14ac:dyDescent="0.25">
      <c r="I5" s="70"/>
      <c r="J5" s="70"/>
      <c r="K5" s="70"/>
      <c r="L5" s="85" t="s">
        <v>34</v>
      </c>
      <c r="M5" s="80">
        <v>3252</v>
      </c>
      <c r="N5" s="80">
        <v>4433</v>
      </c>
      <c r="O5" s="80">
        <v>3571</v>
      </c>
      <c r="P5" s="80">
        <v>2545</v>
      </c>
      <c r="Q5" s="70"/>
      <c r="R5" s="70"/>
      <c r="S5" s="70"/>
    </row>
    <row r="6" spans="1:19" x14ac:dyDescent="0.25">
      <c r="I6" s="70"/>
      <c r="J6" s="70"/>
      <c r="K6" s="70"/>
      <c r="L6" s="85" t="s">
        <v>35</v>
      </c>
      <c r="M6" s="80">
        <v>3545</v>
      </c>
      <c r="N6" s="80">
        <v>3981</v>
      </c>
      <c r="O6" s="80">
        <v>2837</v>
      </c>
      <c r="P6" s="80">
        <v>3009</v>
      </c>
      <c r="Q6" s="70"/>
      <c r="R6" s="70"/>
      <c r="S6" s="70"/>
    </row>
    <row r="7" spans="1:19" x14ac:dyDescent="0.25">
      <c r="I7" s="70"/>
      <c r="J7" s="70"/>
      <c r="K7" s="70"/>
      <c r="L7" s="85" t="s">
        <v>36</v>
      </c>
      <c r="M7" s="80">
        <v>3179</v>
      </c>
      <c r="N7" s="80">
        <v>3770</v>
      </c>
      <c r="O7" s="80">
        <v>1434</v>
      </c>
      <c r="P7" s="80">
        <v>3157</v>
      </c>
      <c r="Q7" s="70"/>
      <c r="R7" s="70"/>
      <c r="S7" s="70"/>
    </row>
    <row r="8" spans="1:19" x14ac:dyDescent="0.25">
      <c r="I8" s="70"/>
      <c r="J8" s="70"/>
      <c r="K8" s="70"/>
      <c r="L8" s="85" t="s">
        <v>37</v>
      </c>
      <c r="M8" s="80">
        <v>3237</v>
      </c>
      <c r="N8" s="80">
        <v>3540</v>
      </c>
      <c r="O8" s="80">
        <v>1675</v>
      </c>
      <c r="P8" s="80">
        <v>3458</v>
      </c>
      <c r="Q8" s="70"/>
      <c r="R8" s="70"/>
      <c r="S8" s="70"/>
    </row>
    <row r="9" spans="1:19" x14ac:dyDescent="0.25">
      <c r="I9" s="70"/>
      <c r="J9" s="70"/>
      <c r="K9" s="70"/>
      <c r="L9" s="85" t="s">
        <v>38</v>
      </c>
      <c r="M9" s="80">
        <v>3128</v>
      </c>
      <c r="N9" s="80">
        <v>3146</v>
      </c>
      <c r="O9" s="80">
        <v>2342</v>
      </c>
      <c r="P9" s="80">
        <v>2903</v>
      </c>
      <c r="Q9" s="70"/>
      <c r="R9" s="70"/>
      <c r="S9" s="70"/>
    </row>
    <row r="10" spans="1:19" x14ac:dyDescent="0.25">
      <c r="I10" s="70"/>
      <c r="J10" s="70"/>
      <c r="K10" s="70"/>
      <c r="L10" s="85" t="s">
        <v>39</v>
      </c>
      <c r="M10" s="80">
        <v>3252</v>
      </c>
      <c r="N10" s="80">
        <v>3507</v>
      </c>
      <c r="O10" s="80">
        <v>2791</v>
      </c>
      <c r="P10" s="80">
        <v>2822</v>
      </c>
      <c r="Q10" s="70"/>
      <c r="R10" s="70"/>
      <c r="S10" s="70"/>
    </row>
    <row r="11" spans="1:19" x14ac:dyDescent="0.25">
      <c r="I11" s="70"/>
      <c r="J11" s="70"/>
      <c r="K11" s="70"/>
      <c r="L11" s="85" t="s">
        <v>40</v>
      </c>
      <c r="M11" s="80">
        <v>2504</v>
      </c>
      <c r="N11" s="80">
        <v>2757</v>
      </c>
      <c r="O11" s="80">
        <v>2379</v>
      </c>
      <c r="P11" s="80">
        <v>2305</v>
      </c>
      <c r="Q11" s="70"/>
      <c r="R11" s="70"/>
      <c r="S11" s="70"/>
    </row>
    <row r="12" spans="1:19" x14ac:dyDescent="0.25">
      <c r="I12" s="70"/>
      <c r="J12" s="70"/>
      <c r="K12" s="70"/>
      <c r="L12" s="85" t="s">
        <v>41</v>
      </c>
      <c r="M12" s="80">
        <v>2888</v>
      </c>
      <c r="N12" s="80">
        <v>3091</v>
      </c>
      <c r="O12" s="80">
        <v>2827</v>
      </c>
      <c r="P12" s="80"/>
      <c r="Q12" s="70"/>
      <c r="R12" s="70"/>
      <c r="S12" s="70"/>
    </row>
    <row r="13" spans="1:19" x14ac:dyDescent="0.25">
      <c r="I13" s="70"/>
      <c r="J13" s="70"/>
      <c r="K13" s="70"/>
      <c r="L13" s="85" t="s">
        <v>42</v>
      </c>
      <c r="M13" s="80">
        <v>3266</v>
      </c>
      <c r="N13" s="80">
        <v>3541</v>
      </c>
      <c r="O13" s="80">
        <v>2968</v>
      </c>
      <c r="P13" s="80"/>
      <c r="Q13" s="70"/>
      <c r="R13" s="70"/>
      <c r="S13" s="70"/>
    </row>
    <row r="14" spans="1:19" x14ac:dyDescent="0.25">
      <c r="I14" s="70"/>
      <c r="J14" s="70"/>
      <c r="K14" s="70"/>
      <c r="L14" s="85" t="s">
        <v>43</v>
      </c>
      <c r="M14" s="80">
        <v>2992</v>
      </c>
      <c r="N14" s="80">
        <v>3087</v>
      </c>
      <c r="O14" s="80">
        <v>2615</v>
      </c>
      <c r="P14" s="80"/>
      <c r="Q14" s="70"/>
      <c r="R14" s="70"/>
      <c r="S14" s="70"/>
    </row>
    <row r="15" spans="1:19" x14ac:dyDescent="0.25">
      <c r="I15" s="70"/>
      <c r="J15" s="70"/>
      <c r="K15" s="70"/>
      <c r="L15" s="85" t="s">
        <v>44</v>
      </c>
      <c r="M15" s="80">
        <v>3244</v>
      </c>
      <c r="N15" s="80">
        <v>3117</v>
      </c>
      <c r="O15" s="80">
        <v>2733</v>
      </c>
      <c r="P15" s="80"/>
      <c r="Q15" s="70"/>
      <c r="R15" s="70"/>
      <c r="S15" s="70"/>
    </row>
    <row r="16" spans="1:19" x14ac:dyDescent="0.25">
      <c r="I16" s="70"/>
      <c r="J16" s="70"/>
      <c r="K16" s="70"/>
      <c r="L16" s="70"/>
      <c r="M16" s="72"/>
      <c r="N16" s="72"/>
      <c r="O16" s="72"/>
      <c r="P16" s="72"/>
      <c r="Q16" s="70"/>
      <c r="R16" s="70"/>
      <c r="S16" s="70"/>
    </row>
    <row r="17" spans="1:19" x14ac:dyDescent="0.25"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</row>
    <row r="18" spans="1:19" x14ac:dyDescent="0.25">
      <c r="A18" s="108" t="s">
        <v>144</v>
      </c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</row>
    <row r="19" spans="1:19" x14ac:dyDescent="0.25"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</row>
    <row r="20" spans="1:19" x14ac:dyDescent="0.25"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</row>
  </sheetData>
  <hyperlinks>
    <hyperlink ref="J1" location="Indice!A1" display="Indice" xr:uid="{3A2EDC8A-7003-4A71-88FB-EA4275F201BE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DF082-CC40-4E82-B184-BCDE3B961089}">
  <dimension ref="A1:P71"/>
  <sheetViews>
    <sheetView zoomScaleNormal="100" workbookViewId="0">
      <selection activeCell="J1" sqref="J1"/>
    </sheetView>
  </sheetViews>
  <sheetFormatPr defaultRowHeight="15.75" customHeight="1" x14ac:dyDescent="0.25"/>
  <cols>
    <col min="1" max="11" width="9.140625" style="32"/>
    <col min="12" max="12" width="26.85546875" style="59" customWidth="1"/>
    <col min="13" max="16" width="7.7109375" style="87" customWidth="1"/>
    <col min="17" max="16384" width="9.140625" style="32"/>
  </cols>
  <sheetData>
    <row r="1" spans="1:16" ht="15.75" customHeight="1" x14ac:dyDescent="0.25">
      <c r="A1" s="109" t="s">
        <v>118</v>
      </c>
      <c r="J1" s="44" t="s">
        <v>124</v>
      </c>
    </row>
    <row r="2" spans="1:16" ht="15.75" customHeight="1" x14ac:dyDescent="0.25">
      <c r="I2" s="70"/>
      <c r="J2" s="70"/>
      <c r="K2" s="70"/>
      <c r="L2" s="63"/>
      <c r="M2" s="88"/>
      <c r="N2" s="88"/>
      <c r="O2" s="88"/>
      <c r="P2" s="88"/>
    </row>
    <row r="3" spans="1:16" ht="15.75" customHeight="1" x14ac:dyDescent="0.25">
      <c r="A3" s="123"/>
      <c r="B3" s="123"/>
      <c r="C3" s="123"/>
      <c r="D3" s="123"/>
      <c r="E3" s="123"/>
      <c r="F3" s="123"/>
      <c r="G3" s="123"/>
      <c r="H3" s="123"/>
      <c r="I3" s="63"/>
      <c r="J3" s="70"/>
      <c r="K3" s="70"/>
      <c r="L3" s="94"/>
      <c r="M3" s="82"/>
      <c r="N3" s="82"/>
      <c r="O3" s="82"/>
      <c r="P3" s="82"/>
    </row>
    <row r="4" spans="1:16" ht="15.75" customHeight="1" x14ac:dyDescent="0.25">
      <c r="I4" s="70"/>
      <c r="J4" s="70"/>
      <c r="K4" s="70"/>
      <c r="L4" s="95"/>
      <c r="M4" s="78">
        <v>2018</v>
      </c>
      <c r="N4" s="78">
        <v>2019</v>
      </c>
      <c r="O4" s="78">
        <v>2020</v>
      </c>
      <c r="P4" s="78">
        <v>2021</v>
      </c>
    </row>
    <row r="5" spans="1:16" ht="15.75" customHeight="1" x14ac:dyDescent="0.25">
      <c r="I5" s="63"/>
      <c r="J5" s="70"/>
      <c r="K5" s="70"/>
      <c r="L5" s="96" t="s">
        <v>46</v>
      </c>
      <c r="M5" s="89">
        <v>3.274462263471261E-2</v>
      </c>
      <c r="N5" s="89">
        <v>2.9732684412095176E-2</v>
      </c>
      <c r="O5" s="89">
        <v>2.4054709035722033E-2</v>
      </c>
      <c r="P5" s="89">
        <v>2.1286202156143116E-2</v>
      </c>
    </row>
    <row r="6" spans="1:16" ht="15.75" customHeight="1" x14ac:dyDescent="0.25">
      <c r="I6" s="63"/>
      <c r="J6" s="70"/>
      <c r="K6" s="70"/>
      <c r="L6" s="97" t="s">
        <v>45</v>
      </c>
      <c r="M6" s="89">
        <v>2.775488310848032E-2</v>
      </c>
      <c r="N6" s="89">
        <v>2.1648276285024973E-2</v>
      </c>
      <c r="O6" s="89">
        <v>2.3519804181068155E-2</v>
      </c>
      <c r="P6" s="89">
        <v>2.3478416836804173E-2</v>
      </c>
    </row>
    <row r="7" spans="1:16" ht="15.75" customHeight="1" x14ac:dyDescent="0.25">
      <c r="I7" s="70"/>
      <c r="J7" s="70"/>
      <c r="K7" s="70"/>
      <c r="L7" s="96" t="s">
        <v>61</v>
      </c>
      <c r="M7" s="89">
        <v>4.7288366216550602E-2</v>
      </c>
      <c r="N7" s="89">
        <v>4.2496029311885029E-2</v>
      </c>
      <c r="O7" s="89">
        <v>3.2762428419157059E-2</v>
      </c>
      <c r="P7" s="89">
        <v>2.9747974564387537E-2</v>
      </c>
    </row>
    <row r="8" spans="1:16" ht="15.75" customHeight="1" x14ac:dyDescent="0.25">
      <c r="I8" s="70"/>
      <c r="J8" s="70"/>
      <c r="K8" s="70"/>
      <c r="L8" s="96" t="s">
        <v>24</v>
      </c>
      <c r="M8" s="89">
        <v>2.480772025821568E-2</v>
      </c>
      <c r="N8" s="89">
        <v>2.0451516437380114E-2</v>
      </c>
      <c r="O8" s="89">
        <v>1.471068625746875E-2</v>
      </c>
      <c r="P8" s="89">
        <v>1.4565783382582506E-2</v>
      </c>
    </row>
    <row r="9" spans="1:16" ht="15.75" customHeight="1" x14ac:dyDescent="0.25">
      <c r="I9" s="70"/>
      <c r="J9" s="70"/>
      <c r="K9" s="70"/>
      <c r="L9" s="96" t="s">
        <v>23</v>
      </c>
      <c r="M9" s="89">
        <v>4.9694000759938683E-2</v>
      </c>
      <c r="N9" s="89">
        <v>6.1606366852791229E-2</v>
      </c>
      <c r="O9" s="89">
        <v>5.0191835651979884E-2</v>
      </c>
      <c r="P9" s="89">
        <v>4.4250316436429717E-2</v>
      </c>
    </row>
    <row r="10" spans="1:16" ht="15.75" customHeight="1" x14ac:dyDescent="0.25">
      <c r="I10" s="70"/>
      <c r="J10" s="70"/>
      <c r="K10" s="70"/>
      <c r="L10" s="96" t="s">
        <v>60</v>
      </c>
      <c r="M10" s="89">
        <v>1.7103362732936851E-2</v>
      </c>
      <c r="N10" s="89">
        <v>1.5953683110264263E-2</v>
      </c>
      <c r="O10" s="89">
        <v>1.5014431748707155E-2</v>
      </c>
      <c r="P10" s="89">
        <v>1.5251907036275511E-2</v>
      </c>
    </row>
    <row r="11" spans="1:16" ht="15.75" customHeight="1" x14ac:dyDescent="0.25">
      <c r="I11" s="70"/>
      <c r="J11" s="70"/>
      <c r="K11" s="70"/>
      <c r="L11" s="96" t="s">
        <v>48</v>
      </c>
      <c r="M11" s="89">
        <v>2.8315274603098409E-2</v>
      </c>
      <c r="N11" s="89">
        <v>2.6889653407588147E-2</v>
      </c>
      <c r="O11" s="89">
        <v>2.2935789584755922E-2</v>
      </c>
      <c r="P11" s="89">
        <v>2.216497531387044E-2</v>
      </c>
    </row>
    <row r="12" spans="1:16" ht="15.75" customHeight="1" x14ac:dyDescent="0.25">
      <c r="I12" s="70"/>
      <c r="J12" s="70"/>
      <c r="K12" s="70"/>
      <c r="L12" s="97" t="s">
        <v>62</v>
      </c>
      <c r="M12" s="89">
        <v>1.5271189233322708E-2</v>
      </c>
      <c r="N12" s="89">
        <v>1.4803432465875907E-2</v>
      </c>
      <c r="O12" s="89">
        <v>1.383884841232196E-2</v>
      </c>
      <c r="P12" s="89">
        <v>1.3831196622112133E-2</v>
      </c>
    </row>
    <row r="13" spans="1:16" ht="15.75" customHeight="1" x14ac:dyDescent="0.25">
      <c r="I13" s="70"/>
      <c r="J13" s="70"/>
      <c r="K13" s="70"/>
      <c r="L13" s="97" t="s">
        <v>63</v>
      </c>
      <c r="M13" s="89">
        <v>2.0541606145326553E-2</v>
      </c>
      <c r="N13" s="89">
        <v>1.906610696454655E-2</v>
      </c>
      <c r="O13" s="89">
        <v>1.6905516353319772E-2</v>
      </c>
      <c r="P13" s="89">
        <v>1.7272922048509522E-2</v>
      </c>
    </row>
    <row r="14" spans="1:16" ht="15.75" customHeight="1" x14ac:dyDescent="0.25">
      <c r="I14" s="70"/>
      <c r="J14" s="70"/>
      <c r="K14" s="70"/>
      <c r="L14" s="94"/>
      <c r="M14" s="90"/>
      <c r="N14" s="90"/>
      <c r="O14" s="90"/>
      <c r="P14" s="90"/>
    </row>
    <row r="15" spans="1:16" ht="15.75" customHeight="1" x14ac:dyDescent="0.25">
      <c r="I15" s="70"/>
      <c r="J15" s="70"/>
      <c r="K15" s="70"/>
      <c r="L15" s="63"/>
      <c r="M15" s="88"/>
      <c r="N15" s="88"/>
      <c r="O15" s="88"/>
      <c r="P15" s="88"/>
    </row>
    <row r="16" spans="1:16" ht="15.75" customHeight="1" x14ac:dyDescent="0.25">
      <c r="I16" s="70"/>
      <c r="J16" s="70"/>
      <c r="K16" s="70"/>
      <c r="L16" s="74"/>
      <c r="M16" s="88"/>
      <c r="N16" s="88"/>
      <c r="O16" s="88"/>
      <c r="P16" s="88"/>
    </row>
    <row r="17" spans="1:16" ht="15.75" customHeight="1" x14ac:dyDescent="0.25">
      <c r="A17" s="124"/>
      <c r="B17" s="124"/>
      <c r="C17" s="124"/>
      <c r="D17" s="124"/>
      <c r="E17" s="124"/>
      <c r="F17" s="124"/>
      <c r="G17" s="124"/>
      <c r="H17" s="124"/>
      <c r="I17" s="70"/>
      <c r="J17" s="70"/>
      <c r="K17" s="70"/>
      <c r="L17" s="63"/>
      <c r="M17" s="88"/>
      <c r="N17" s="88"/>
      <c r="O17" s="88"/>
      <c r="P17" s="88"/>
    </row>
    <row r="18" spans="1:16" ht="15.75" customHeight="1" x14ac:dyDescent="0.25">
      <c r="A18" s="108" t="s">
        <v>144</v>
      </c>
    </row>
    <row r="20" spans="1:16" ht="15.75" customHeight="1" x14ac:dyDescent="0.25">
      <c r="L20" s="60"/>
      <c r="M20" s="91"/>
      <c r="N20" s="91"/>
      <c r="O20" s="91"/>
      <c r="P20" s="91"/>
    </row>
    <row r="21" spans="1:16" ht="15.75" customHeight="1" x14ac:dyDescent="0.25">
      <c r="L21" s="61"/>
      <c r="M21" s="91"/>
      <c r="N21" s="91"/>
      <c r="O21" s="91"/>
      <c r="P21" s="91"/>
    </row>
    <row r="22" spans="1:16" ht="15.75" customHeight="1" x14ac:dyDescent="0.25">
      <c r="L22" s="60"/>
      <c r="M22" s="91"/>
      <c r="N22" s="91"/>
      <c r="O22" s="91"/>
      <c r="P22" s="91"/>
    </row>
    <row r="23" spans="1:16" ht="15.75" customHeight="1" x14ac:dyDescent="0.25">
      <c r="L23" s="60"/>
      <c r="M23" s="91"/>
      <c r="N23" s="91"/>
      <c r="O23" s="91"/>
      <c r="P23" s="91"/>
    </row>
    <row r="24" spans="1:16" ht="15.75" customHeight="1" x14ac:dyDescent="0.25">
      <c r="L24" s="60"/>
      <c r="M24" s="91"/>
      <c r="N24" s="91"/>
      <c r="O24" s="91"/>
      <c r="P24" s="91"/>
    </row>
    <row r="25" spans="1:16" ht="15.75" customHeight="1" x14ac:dyDescent="0.25">
      <c r="L25" s="60"/>
      <c r="M25" s="91"/>
      <c r="N25" s="91"/>
      <c r="O25" s="91"/>
      <c r="P25" s="91"/>
    </row>
    <row r="26" spans="1:16" ht="15.75" customHeight="1" x14ac:dyDescent="0.25">
      <c r="L26" s="60"/>
      <c r="M26" s="91"/>
      <c r="N26" s="91"/>
      <c r="O26" s="91"/>
      <c r="P26" s="91"/>
    </row>
    <row r="27" spans="1:16" ht="15.75" customHeight="1" x14ac:dyDescent="0.25">
      <c r="L27" s="61"/>
      <c r="M27" s="91"/>
      <c r="N27" s="91"/>
      <c r="O27" s="91"/>
      <c r="P27" s="91"/>
    </row>
    <row r="28" spans="1:16" ht="15.75" customHeight="1" x14ac:dyDescent="0.25">
      <c r="L28" s="61"/>
      <c r="M28" s="91"/>
      <c r="N28" s="91"/>
      <c r="O28" s="91"/>
      <c r="P28" s="91"/>
    </row>
    <row r="30" spans="1:16" ht="15.75" customHeight="1" x14ac:dyDescent="0.25">
      <c r="M30" s="92"/>
    </row>
    <row r="31" spans="1:16" ht="15.75" customHeight="1" x14ac:dyDescent="0.25">
      <c r="A31" s="124"/>
      <c r="B31" s="124"/>
      <c r="C31" s="124"/>
      <c r="D31" s="124"/>
      <c r="E31" s="124"/>
      <c r="F31" s="124"/>
      <c r="G31" s="124"/>
      <c r="H31" s="124"/>
      <c r="M31" s="93"/>
    </row>
    <row r="32" spans="1:16" ht="15.75" customHeight="1" x14ac:dyDescent="0.25">
      <c r="M32" s="92"/>
    </row>
    <row r="33" spans="12:13" ht="15.75" customHeight="1" x14ac:dyDescent="0.25">
      <c r="M33" s="92"/>
    </row>
    <row r="34" spans="12:13" ht="15.75" customHeight="1" x14ac:dyDescent="0.25">
      <c r="M34" s="92"/>
    </row>
    <row r="35" spans="12:13" ht="15.75" customHeight="1" x14ac:dyDescent="0.25">
      <c r="M35" s="92"/>
    </row>
    <row r="36" spans="12:13" ht="15.75" customHeight="1" x14ac:dyDescent="0.25">
      <c r="M36" s="92"/>
    </row>
    <row r="37" spans="12:13" ht="15.75" customHeight="1" x14ac:dyDescent="0.25">
      <c r="M37" s="93"/>
    </row>
    <row r="38" spans="12:13" ht="15.75" customHeight="1" x14ac:dyDescent="0.25">
      <c r="M38" s="93"/>
    </row>
    <row r="39" spans="12:13" ht="15.75" customHeight="1" x14ac:dyDescent="0.25">
      <c r="L39" s="61"/>
    </row>
    <row r="40" spans="12:13" ht="15.75" customHeight="1" x14ac:dyDescent="0.25">
      <c r="L40" s="61"/>
    </row>
    <row r="41" spans="12:13" ht="15.75" customHeight="1" x14ac:dyDescent="0.25">
      <c r="L41" s="60"/>
    </row>
    <row r="42" spans="12:13" ht="15.75" customHeight="1" x14ac:dyDescent="0.25">
      <c r="L42" s="60"/>
    </row>
    <row r="43" spans="12:13" ht="15.75" customHeight="1" x14ac:dyDescent="0.25">
      <c r="L43" s="60"/>
    </row>
    <row r="44" spans="12:13" ht="15.75" customHeight="1" x14ac:dyDescent="0.25">
      <c r="L44" s="60"/>
    </row>
    <row r="45" spans="12:13" ht="15.75" customHeight="1" x14ac:dyDescent="0.25">
      <c r="L45" s="60"/>
    </row>
    <row r="46" spans="12:13" ht="15.75" customHeight="1" x14ac:dyDescent="0.25">
      <c r="L46" s="61"/>
    </row>
    <row r="47" spans="12:13" ht="15.75" customHeight="1" x14ac:dyDescent="0.25">
      <c r="L47" s="60"/>
    </row>
    <row r="48" spans="12:13" ht="15.75" customHeight="1" x14ac:dyDescent="0.25">
      <c r="M48" s="91"/>
    </row>
    <row r="49" spans="12:13" ht="15.75" customHeight="1" x14ac:dyDescent="0.25">
      <c r="M49" s="91"/>
    </row>
    <row r="50" spans="12:13" ht="15.75" customHeight="1" x14ac:dyDescent="0.25">
      <c r="M50" s="91"/>
    </row>
    <row r="51" spans="12:13" ht="15.75" customHeight="1" x14ac:dyDescent="0.25">
      <c r="L51" s="61"/>
    </row>
    <row r="52" spans="12:13" ht="15.75" customHeight="1" x14ac:dyDescent="0.25">
      <c r="L52" s="61"/>
    </row>
    <row r="53" spans="12:13" ht="15.75" customHeight="1" x14ac:dyDescent="0.25">
      <c r="L53" s="60"/>
    </row>
    <row r="54" spans="12:13" ht="15.75" customHeight="1" x14ac:dyDescent="0.25">
      <c r="L54" s="60"/>
    </row>
    <row r="55" spans="12:13" ht="15.75" customHeight="1" x14ac:dyDescent="0.25">
      <c r="L55" s="60"/>
    </row>
    <row r="56" spans="12:13" ht="15.75" customHeight="1" x14ac:dyDescent="0.25">
      <c r="L56" s="60"/>
    </row>
    <row r="57" spans="12:13" ht="15.75" customHeight="1" x14ac:dyDescent="0.25">
      <c r="L57" s="60"/>
    </row>
    <row r="58" spans="12:13" ht="15.75" customHeight="1" x14ac:dyDescent="0.25">
      <c r="L58" s="61"/>
    </row>
    <row r="59" spans="12:13" ht="15.75" customHeight="1" x14ac:dyDescent="0.25">
      <c r="L59" s="60"/>
    </row>
    <row r="60" spans="12:13" ht="15.75" customHeight="1" x14ac:dyDescent="0.25">
      <c r="M60" s="91"/>
    </row>
    <row r="61" spans="12:13" ht="15.75" customHeight="1" x14ac:dyDescent="0.25">
      <c r="M61" s="91"/>
    </row>
    <row r="62" spans="12:13" ht="15.75" customHeight="1" x14ac:dyDescent="0.25">
      <c r="M62" s="91"/>
    </row>
    <row r="63" spans="12:13" ht="15.75" customHeight="1" x14ac:dyDescent="0.25">
      <c r="L63" s="61"/>
    </row>
    <row r="64" spans="12:13" ht="15.75" customHeight="1" x14ac:dyDescent="0.25">
      <c r="L64" s="61"/>
    </row>
    <row r="65" spans="12:12" ht="15.75" customHeight="1" x14ac:dyDescent="0.25">
      <c r="L65" s="60"/>
    </row>
    <row r="66" spans="12:12" ht="15.75" customHeight="1" x14ac:dyDescent="0.25">
      <c r="L66" s="60"/>
    </row>
    <row r="67" spans="12:12" ht="15.75" customHeight="1" x14ac:dyDescent="0.25">
      <c r="L67" s="60"/>
    </row>
    <row r="68" spans="12:12" ht="15.75" customHeight="1" x14ac:dyDescent="0.25">
      <c r="L68" s="60"/>
    </row>
    <row r="69" spans="12:12" ht="15.75" customHeight="1" x14ac:dyDescent="0.25">
      <c r="L69" s="60"/>
    </row>
    <row r="70" spans="12:12" ht="15.75" customHeight="1" x14ac:dyDescent="0.25">
      <c r="L70" s="61"/>
    </row>
    <row r="71" spans="12:12" ht="15.75" customHeight="1" x14ac:dyDescent="0.25">
      <c r="L71" s="60"/>
    </row>
  </sheetData>
  <mergeCells count="3">
    <mergeCell ref="A3:H3"/>
    <mergeCell ref="A17:H17"/>
    <mergeCell ref="A31:H31"/>
  </mergeCells>
  <hyperlinks>
    <hyperlink ref="J1" location="Indice!A1" display="Indice" xr:uid="{DC708BD2-B5AB-4E66-B471-1E14764090C1}"/>
  </hyperlinks>
  <pageMargins left="0.70866141732283472" right="0.70866141732283472" top="0.74803149606299213" bottom="0.74803149606299213" header="0.31496062992125984" footer="0.31496062992125984"/>
  <pageSetup paperSize="9" scale="82" orientation="landscape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1000F-0FC1-4E1E-B5B2-ACECAB404B35}">
  <dimension ref="A1:P71"/>
  <sheetViews>
    <sheetView zoomScaleNormal="100" workbookViewId="0">
      <selection activeCell="J1" sqref="J1"/>
    </sheetView>
  </sheetViews>
  <sheetFormatPr defaultRowHeight="15.75" customHeight="1" x14ac:dyDescent="0.25"/>
  <cols>
    <col min="1" max="11" width="9.140625" style="32"/>
    <col min="12" max="12" width="26.85546875" style="59" customWidth="1"/>
    <col min="13" max="16" width="7.5703125" style="56" customWidth="1"/>
    <col min="17" max="16384" width="9.140625" style="32"/>
  </cols>
  <sheetData>
    <row r="1" spans="1:16" ht="15.75" customHeight="1" x14ac:dyDescent="0.25">
      <c r="A1" s="109" t="s">
        <v>119</v>
      </c>
      <c r="I1" s="44"/>
      <c r="J1" s="44" t="s">
        <v>124</v>
      </c>
    </row>
    <row r="2" spans="1:16" ht="15.75" customHeight="1" x14ac:dyDescent="0.25">
      <c r="K2" s="70"/>
      <c r="L2" s="63"/>
      <c r="M2" s="74"/>
      <c r="N2" s="74"/>
      <c r="O2" s="74"/>
      <c r="P2" s="74"/>
    </row>
    <row r="3" spans="1:16" ht="15.75" customHeight="1" x14ac:dyDescent="0.25">
      <c r="A3" s="123"/>
      <c r="B3" s="123"/>
      <c r="C3" s="123"/>
      <c r="D3" s="123"/>
      <c r="E3" s="123"/>
      <c r="F3" s="123"/>
      <c r="G3" s="123"/>
      <c r="H3" s="123"/>
      <c r="I3" s="59"/>
      <c r="K3" s="70"/>
      <c r="L3" s="63"/>
      <c r="M3" s="70"/>
      <c r="N3" s="70"/>
      <c r="O3" s="70"/>
      <c r="P3" s="70"/>
    </row>
    <row r="4" spans="1:16" ht="15.75" customHeight="1" x14ac:dyDescent="0.25">
      <c r="K4" s="70"/>
      <c r="L4" s="95"/>
      <c r="M4" s="78">
        <v>2018</v>
      </c>
      <c r="N4" s="78">
        <v>2019</v>
      </c>
      <c r="O4" s="78">
        <v>2020</v>
      </c>
      <c r="P4" s="78">
        <v>2021</v>
      </c>
    </row>
    <row r="5" spans="1:16" ht="15.75" customHeight="1" x14ac:dyDescent="0.25">
      <c r="I5" s="59"/>
      <c r="K5" s="70"/>
      <c r="L5" s="96" t="s">
        <v>46</v>
      </c>
      <c r="M5" s="89">
        <v>1.020874139795949E-2</v>
      </c>
      <c r="N5" s="89">
        <v>1.0327139266042241E-2</v>
      </c>
      <c r="O5" s="89">
        <v>7.2744662198562446E-3</v>
      </c>
      <c r="P5" s="89">
        <v>7.9138745254618559E-3</v>
      </c>
    </row>
    <row r="6" spans="1:16" ht="15.75" customHeight="1" x14ac:dyDescent="0.25">
      <c r="I6" s="59"/>
      <c r="K6" s="70"/>
      <c r="L6" s="97" t="s">
        <v>45</v>
      </c>
      <c r="M6" s="89">
        <v>7.8941273504966377E-3</v>
      </c>
      <c r="N6" s="89">
        <v>7.4986859158711798E-3</v>
      </c>
      <c r="O6" s="89">
        <v>6.8594207376495341E-3</v>
      </c>
      <c r="P6" s="89">
        <v>6.9267254568953435E-3</v>
      </c>
    </row>
    <row r="7" spans="1:16" ht="15.75" customHeight="1" x14ac:dyDescent="0.25">
      <c r="K7" s="70"/>
      <c r="L7" s="96" t="s">
        <v>61</v>
      </c>
      <c r="M7" s="89">
        <v>1.4355941114993567E-2</v>
      </c>
      <c r="N7" s="89">
        <v>1.464549642609584E-2</v>
      </c>
      <c r="O7" s="89">
        <v>1.138801550481186E-2</v>
      </c>
      <c r="P7" s="89">
        <v>1.3505593256813849E-2</v>
      </c>
    </row>
    <row r="8" spans="1:16" ht="15.75" customHeight="1" x14ac:dyDescent="0.25">
      <c r="K8" s="70"/>
      <c r="L8" s="96" t="s">
        <v>24</v>
      </c>
      <c r="M8" s="89">
        <v>1.121803304824092E-2</v>
      </c>
      <c r="N8" s="89">
        <v>1.0928443260963075E-2</v>
      </c>
      <c r="O8" s="89">
        <v>7.5990221686974549E-3</v>
      </c>
      <c r="P8" s="89">
        <v>7.8106255180314683E-3</v>
      </c>
    </row>
    <row r="9" spans="1:16" ht="15.75" customHeight="1" x14ac:dyDescent="0.25">
      <c r="K9" s="70"/>
      <c r="L9" s="96" t="s">
        <v>23</v>
      </c>
      <c r="M9" s="89">
        <v>9.3376891289273165E-3</v>
      </c>
      <c r="N9" s="89">
        <v>1.7393521843537613E-2</v>
      </c>
      <c r="O9" s="89">
        <v>8.0383284399551166E-3</v>
      </c>
      <c r="P9" s="89">
        <v>6.319726910003081E-3</v>
      </c>
    </row>
    <row r="10" spans="1:16" ht="15.75" customHeight="1" x14ac:dyDescent="0.25">
      <c r="K10" s="70"/>
      <c r="L10" s="96" t="s">
        <v>60</v>
      </c>
      <c r="M10" s="89">
        <v>6.7373877459822526E-3</v>
      </c>
      <c r="N10" s="89">
        <v>7.0025294582541147E-3</v>
      </c>
      <c r="O10" s="89">
        <v>5.7316868636020151E-3</v>
      </c>
      <c r="P10" s="89">
        <v>6.1694287494286964E-3</v>
      </c>
    </row>
    <row r="11" spans="1:16" ht="15.75" customHeight="1" x14ac:dyDescent="0.25">
      <c r="K11" s="70"/>
      <c r="L11" s="96" t="s">
        <v>48</v>
      </c>
      <c r="M11" s="89">
        <v>1.2315631007740165E-2</v>
      </c>
      <c r="N11" s="89">
        <v>1.295954980553104E-2</v>
      </c>
      <c r="O11" s="89">
        <v>1.0457444108726529E-2</v>
      </c>
      <c r="P11" s="89">
        <v>1.0507003812973334E-2</v>
      </c>
    </row>
    <row r="12" spans="1:16" ht="15.75" customHeight="1" x14ac:dyDescent="0.25">
      <c r="K12" s="70"/>
      <c r="L12" s="97" t="s">
        <v>62</v>
      </c>
      <c r="M12" s="89">
        <v>5.4076162241994503E-3</v>
      </c>
      <c r="N12" s="89">
        <v>5.5939681404721222E-3</v>
      </c>
      <c r="O12" s="89">
        <v>4.5584127084162644E-3</v>
      </c>
      <c r="P12" s="89">
        <v>4.6954669237426116E-3</v>
      </c>
    </row>
    <row r="13" spans="1:16" ht="15.75" customHeight="1" x14ac:dyDescent="0.25">
      <c r="K13" s="70"/>
      <c r="L13" s="97" t="s">
        <v>63</v>
      </c>
      <c r="M13" s="89">
        <v>8.3211620303873315E-3</v>
      </c>
      <c r="N13" s="89">
        <v>9.1048757118331689E-3</v>
      </c>
      <c r="O13" s="89">
        <v>8.0419113818062538E-3</v>
      </c>
      <c r="P13" s="89">
        <v>8.7608669737802985E-3</v>
      </c>
    </row>
    <row r="14" spans="1:16" ht="15.75" customHeight="1" x14ac:dyDescent="0.25">
      <c r="K14" s="70"/>
      <c r="L14" s="63"/>
      <c r="M14" s="86"/>
      <c r="N14" s="86"/>
      <c r="O14" s="86"/>
      <c r="P14" s="86"/>
    </row>
    <row r="15" spans="1:16" ht="15.75" customHeight="1" x14ac:dyDescent="0.25">
      <c r="K15" s="70"/>
      <c r="L15" s="63"/>
      <c r="M15" s="74"/>
      <c r="N15" s="74"/>
      <c r="O15" s="74"/>
      <c r="P15" s="74"/>
    </row>
    <row r="16" spans="1:16" ht="15.75" customHeight="1" x14ac:dyDescent="0.25">
      <c r="K16" s="70"/>
      <c r="L16" s="74"/>
      <c r="M16" s="74"/>
      <c r="N16" s="74"/>
      <c r="O16" s="74"/>
      <c r="P16" s="74"/>
    </row>
    <row r="17" spans="1:16" ht="15.75" customHeight="1" x14ac:dyDescent="0.25">
      <c r="A17" s="124"/>
      <c r="B17" s="124"/>
      <c r="C17" s="124"/>
      <c r="D17" s="124"/>
      <c r="E17" s="124"/>
      <c r="F17" s="124"/>
      <c r="G17" s="124"/>
      <c r="H17" s="124"/>
      <c r="K17" s="70"/>
      <c r="L17" s="63"/>
      <c r="M17" s="74"/>
      <c r="N17" s="74"/>
      <c r="O17" s="74"/>
      <c r="P17" s="74"/>
    </row>
    <row r="18" spans="1:16" ht="15.75" customHeight="1" x14ac:dyDescent="0.25">
      <c r="A18" s="108" t="s">
        <v>144</v>
      </c>
    </row>
    <row r="20" spans="1:16" ht="15.75" customHeight="1" x14ac:dyDescent="0.25">
      <c r="L20" s="60"/>
      <c r="M20" s="57"/>
      <c r="N20" s="57"/>
      <c r="O20" s="57"/>
      <c r="P20" s="57"/>
    </row>
    <row r="21" spans="1:16" ht="15.75" customHeight="1" x14ac:dyDescent="0.25">
      <c r="L21" s="61"/>
      <c r="M21" s="57"/>
      <c r="N21" s="57"/>
      <c r="O21" s="57"/>
      <c r="P21" s="57"/>
    </row>
    <row r="22" spans="1:16" ht="15.75" customHeight="1" x14ac:dyDescent="0.25">
      <c r="L22" s="60"/>
      <c r="M22" s="57"/>
      <c r="N22" s="57"/>
      <c r="O22" s="57"/>
      <c r="P22" s="57"/>
    </row>
    <row r="23" spans="1:16" ht="15.75" customHeight="1" x14ac:dyDescent="0.25">
      <c r="L23" s="60"/>
      <c r="M23" s="57"/>
      <c r="N23" s="57"/>
      <c r="O23" s="57"/>
      <c r="P23" s="57"/>
    </row>
    <row r="24" spans="1:16" ht="15.75" customHeight="1" x14ac:dyDescent="0.25">
      <c r="L24" s="60"/>
      <c r="M24" s="57"/>
      <c r="N24" s="57"/>
      <c r="O24" s="57"/>
      <c r="P24" s="57"/>
    </row>
    <row r="25" spans="1:16" ht="15.75" customHeight="1" x14ac:dyDescent="0.25">
      <c r="L25" s="60"/>
      <c r="M25" s="57"/>
      <c r="N25" s="57"/>
      <c r="O25" s="57"/>
      <c r="P25" s="57"/>
    </row>
    <row r="26" spans="1:16" ht="15.75" customHeight="1" x14ac:dyDescent="0.25">
      <c r="L26" s="60"/>
      <c r="M26" s="57"/>
      <c r="N26" s="57"/>
      <c r="O26" s="57"/>
      <c r="P26" s="57"/>
    </row>
    <row r="27" spans="1:16" ht="15.75" customHeight="1" x14ac:dyDescent="0.25">
      <c r="L27" s="61"/>
      <c r="M27" s="57"/>
      <c r="N27" s="57"/>
      <c r="O27" s="57"/>
      <c r="P27" s="57"/>
    </row>
    <row r="28" spans="1:16" ht="15.75" customHeight="1" x14ac:dyDescent="0.25">
      <c r="L28" s="61"/>
      <c r="M28" s="57"/>
      <c r="N28" s="57"/>
      <c r="O28" s="57"/>
      <c r="P28" s="57"/>
    </row>
    <row r="30" spans="1:16" ht="15.75" customHeight="1" x14ac:dyDescent="0.25">
      <c r="M30" s="60"/>
    </row>
    <row r="31" spans="1:16" ht="15.75" customHeight="1" x14ac:dyDescent="0.25">
      <c r="A31" s="124"/>
      <c r="B31" s="124"/>
      <c r="C31" s="124"/>
      <c r="D31" s="124"/>
      <c r="E31" s="124"/>
      <c r="F31" s="124"/>
      <c r="G31" s="124"/>
      <c r="H31" s="124"/>
      <c r="M31" s="61"/>
    </row>
    <row r="32" spans="1:16" ht="15.75" customHeight="1" x14ac:dyDescent="0.25">
      <c r="M32" s="60"/>
    </row>
    <row r="33" spans="12:13" ht="15.75" customHeight="1" x14ac:dyDescent="0.25">
      <c r="M33" s="60"/>
    </row>
    <row r="34" spans="12:13" ht="15.75" customHeight="1" x14ac:dyDescent="0.25">
      <c r="M34" s="60"/>
    </row>
    <row r="35" spans="12:13" ht="15.75" customHeight="1" x14ac:dyDescent="0.25">
      <c r="M35" s="60"/>
    </row>
    <row r="36" spans="12:13" ht="15.75" customHeight="1" x14ac:dyDescent="0.25">
      <c r="M36" s="60"/>
    </row>
    <row r="37" spans="12:13" ht="15.75" customHeight="1" x14ac:dyDescent="0.25">
      <c r="M37" s="61"/>
    </row>
    <row r="38" spans="12:13" ht="15.75" customHeight="1" x14ac:dyDescent="0.25">
      <c r="M38" s="61"/>
    </row>
    <row r="39" spans="12:13" ht="15.75" customHeight="1" x14ac:dyDescent="0.25">
      <c r="L39" s="61"/>
    </row>
    <row r="40" spans="12:13" ht="15.75" customHeight="1" x14ac:dyDescent="0.25">
      <c r="L40" s="61"/>
    </row>
    <row r="41" spans="12:13" ht="15.75" customHeight="1" x14ac:dyDescent="0.25">
      <c r="L41" s="60"/>
    </row>
    <row r="42" spans="12:13" ht="15.75" customHeight="1" x14ac:dyDescent="0.25">
      <c r="L42" s="60"/>
    </row>
    <row r="43" spans="12:13" ht="15.75" customHeight="1" x14ac:dyDescent="0.25">
      <c r="L43" s="60"/>
    </row>
    <row r="44" spans="12:13" ht="15.75" customHeight="1" x14ac:dyDescent="0.25">
      <c r="L44" s="60"/>
    </row>
    <row r="45" spans="12:13" ht="15.75" customHeight="1" x14ac:dyDescent="0.25">
      <c r="L45" s="60"/>
    </row>
    <row r="46" spans="12:13" ht="15.75" customHeight="1" x14ac:dyDescent="0.25">
      <c r="L46" s="61"/>
    </row>
    <row r="47" spans="12:13" ht="15.75" customHeight="1" x14ac:dyDescent="0.25">
      <c r="L47" s="60"/>
    </row>
    <row r="48" spans="12:13" ht="15.75" customHeight="1" x14ac:dyDescent="0.25">
      <c r="M48" s="57"/>
    </row>
    <row r="49" spans="12:13" ht="15.75" customHeight="1" x14ac:dyDescent="0.25">
      <c r="M49" s="57"/>
    </row>
    <row r="50" spans="12:13" ht="15.75" customHeight="1" x14ac:dyDescent="0.25">
      <c r="M50" s="57"/>
    </row>
    <row r="51" spans="12:13" ht="15.75" customHeight="1" x14ac:dyDescent="0.25">
      <c r="L51" s="61"/>
    </row>
    <row r="52" spans="12:13" ht="15.75" customHeight="1" x14ac:dyDescent="0.25">
      <c r="L52" s="61"/>
    </row>
    <row r="53" spans="12:13" ht="15.75" customHeight="1" x14ac:dyDescent="0.25">
      <c r="L53" s="60"/>
    </row>
    <row r="54" spans="12:13" ht="15.75" customHeight="1" x14ac:dyDescent="0.25">
      <c r="L54" s="60"/>
    </row>
    <row r="55" spans="12:13" ht="15.75" customHeight="1" x14ac:dyDescent="0.25">
      <c r="L55" s="60"/>
    </row>
    <row r="56" spans="12:13" ht="15.75" customHeight="1" x14ac:dyDescent="0.25">
      <c r="L56" s="60"/>
    </row>
    <row r="57" spans="12:13" ht="15.75" customHeight="1" x14ac:dyDescent="0.25">
      <c r="L57" s="60"/>
    </row>
    <row r="58" spans="12:13" ht="15.75" customHeight="1" x14ac:dyDescent="0.25">
      <c r="L58" s="61"/>
    </row>
    <row r="59" spans="12:13" ht="15.75" customHeight="1" x14ac:dyDescent="0.25">
      <c r="L59" s="60"/>
    </row>
    <row r="60" spans="12:13" ht="15.75" customHeight="1" x14ac:dyDescent="0.25">
      <c r="M60" s="57"/>
    </row>
    <row r="61" spans="12:13" ht="15.75" customHeight="1" x14ac:dyDescent="0.25">
      <c r="M61" s="57"/>
    </row>
    <row r="62" spans="12:13" ht="15.75" customHeight="1" x14ac:dyDescent="0.25">
      <c r="M62" s="57"/>
    </row>
    <row r="63" spans="12:13" ht="15.75" customHeight="1" x14ac:dyDescent="0.25">
      <c r="L63" s="61"/>
    </row>
    <row r="64" spans="12:13" ht="15.75" customHeight="1" x14ac:dyDescent="0.25">
      <c r="L64" s="61"/>
    </row>
    <row r="65" spans="12:12" ht="15.75" customHeight="1" x14ac:dyDescent="0.25">
      <c r="L65" s="60"/>
    </row>
    <row r="66" spans="12:12" ht="15.75" customHeight="1" x14ac:dyDescent="0.25">
      <c r="L66" s="60"/>
    </row>
    <row r="67" spans="12:12" ht="15.75" customHeight="1" x14ac:dyDescent="0.25">
      <c r="L67" s="60"/>
    </row>
    <row r="68" spans="12:12" ht="15.75" customHeight="1" x14ac:dyDescent="0.25">
      <c r="L68" s="60"/>
    </row>
    <row r="69" spans="12:12" ht="15.75" customHeight="1" x14ac:dyDescent="0.25">
      <c r="L69" s="60"/>
    </row>
    <row r="70" spans="12:12" ht="15.75" customHeight="1" x14ac:dyDescent="0.25">
      <c r="L70" s="61"/>
    </row>
    <row r="71" spans="12:12" ht="15.75" customHeight="1" x14ac:dyDescent="0.25">
      <c r="L71" s="60"/>
    </row>
  </sheetData>
  <mergeCells count="3">
    <mergeCell ref="A3:H3"/>
    <mergeCell ref="A17:H17"/>
    <mergeCell ref="A31:H31"/>
  </mergeCells>
  <hyperlinks>
    <hyperlink ref="J1" location="Indice!A1" display="Indice" xr:uid="{09CA54B7-17CC-4FBD-80BB-A28B75FFBC64}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17</vt:i4>
      </vt:variant>
    </vt:vector>
  </HeadingPairs>
  <TitlesOfParts>
    <vt:vector size="33" baseType="lpstr">
      <vt:lpstr>Sheet1</vt:lpstr>
      <vt:lpstr>Indice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Dados FJ</vt:lpstr>
      <vt:lpstr>Dados CAE</vt:lpstr>
      <vt:lpstr>Dados EMPIND CAE</vt:lpstr>
      <vt:lpstr>Dados SOC CAE</vt:lpstr>
      <vt:lpstr>Dados NUT</vt:lpstr>
      <vt:lpstr>'Dados CAE'!Print_Area</vt:lpstr>
      <vt:lpstr>'Dados EMPIND CAE'!Print_Area</vt:lpstr>
      <vt:lpstr>'Dados FJ'!Print_Area</vt:lpstr>
      <vt:lpstr>'Dados NUT'!Print_Area</vt:lpstr>
      <vt:lpstr>'Dados SOC CAE'!Print_Area</vt:lpstr>
      <vt:lpstr>'figura 1'!Print_Area</vt:lpstr>
      <vt:lpstr>'figura 2'!Print_Area</vt:lpstr>
      <vt:lpstr>'figura 3'!Print_Area</vt:lpstr>
      <vt:lpstr>'figura 4'!Print_Area</vt:lpstr>
      <vt:lpstr>'figura 5'!Print_Area</vt:lpstr>
      <vt:lpstr>'figura 6'!Print_Area</vt:lpstr>
      <vt:lpstr>'figura 7'!Print_Area</vt:lpstr>
      <vt:lpstr>Indice!Print_Area</vt:lpstr>
      <vt:lpstr>'Dados CAE'!Print_Titles</vt:lpstr>
      <vt:lpstr>'Dados EMPIND CAE'!Print_Titles</vt:lpstr>
      <vt:lpstr>'Dados NUT'!Print_Titles</vt:lpstr>
      <vt:lpstr>'Dados SOC CAE'!Print_Titles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ana.chumbau</dc:creator>
  <cp:lastModifiedBy>Ana Chumbau</cp:lastModifiedBy>
  <dcterms:created xsi:type="dcterms:W3CDTF">2020-09-24T11:30:43Z</dcterms:created>
  <dcterms:modified xsi:type="dcterms:W3CDTF">2021-10-29T14:32:44Z</dcterms:modified>
</cp:coreProperties>
</file>