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ml.chartshape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14.xml" ContentType="application/vnd.openxmlformats-officedocument.drawing+xml"/>
  <Override PartName="/xl/charts/chart17.xml" ContentType="application/vnd.openxmlformats-officedocument.drawingml.chart+xml"/>
  <Override PartName="/xl/drawings/drawing15.xml" ContentType="application/vnd.openxmlformats-officedocument.drawing+xml"/>
  <Override PartName="/xl/charts/chart1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20.xml" ContentType="application/vnd.openxmlformats-officedocument.drawingml.chart+xml"/>
  <Override PartName="/xl/drawings/drawing20.xml" ContentType="application/vnd.openxmlformats-officedocument.drawing+xml"/>
  <Override PartName="/xl/charts/chart21.xml" ContentType="application/vnd.openxmlformats-officedocument.drawingml.chart+xml"/>
  <Override PartName="/xl/drawings/drawing21.xml" ContentType="application/vnd.openxmlformats-officedocument.drawing+xml"/>
  <Override PartName="/xl/charts/chart2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9200" windowHeight="6240" tabRatio="836"/>
  </bookViews>
  <sheets>
    <sheet name="Indice" sheetId="65" r:id="rId1"/>
    <sheet name="Figura 1.1" sheetId="39" r:id="rId2"/>
    <sheet name="Figura 1.2" sheetId="64" r:id="rId3"/>
    <sheet name="Figura 1.3" sheetId="52" r:id="rId4"/>
    <sheet name="Figura 1.4" sheetId="74" r:id="rId5"/>
    <sheet name="Figura 1.5" sheetId="76" r:id="rId6"/>
    <sheet name="Figura 2.1" sheetId="49" r:id="rId7"/>
    <sheet name="Figura 2.2" sheetId="59" r:id="rId8"/>
    <sheet name="Figura 2.3" sheetId="45" r:id="rId9"/>
    <sheet name="Figura 2.4" sheetId="48" r:id="rId10"/>
    <sheet name="Figura 2.5" sheetId="61" r:id="rId11"/>
    <sheet name="Figura 2.6" sheetId="66" r:id="rId12"/>
    <sheet name="Figura 2.7" sheetId="56" r:id="rId13"/>
    <sheet name="Figura 2.8" sheetId="60" r:id="rId14"/>
    <sheet name="Figura 3.1" sheetId="54" r:id="rId15"/>
    <sheet name="Figura 3.2" sheetId="68" r:id="rId16"/>
    <sheet name="Figura 3.3" sheetId="69" r:id="rId17"/>
    <sheet name="Figura 3.4" sheetId="70" r:id="rId18"/>
  </sheets>
  <externalReferences>
    <externalReference r:id="rId19"/>
  </externalReferences>
  <definedNames>
    <definedName name="_____PIB93" localSheetId="4">#REF!</definedName>
    <definedName name="_____PIB93" localSheetId="5">#REF!</definedName>
    <definedName name="_____PIB93">#REF!</definedName>
    <definedName name="____PIB93" localSheetId="4">#REF!</definedName>
    <definedName name="____PIB93">#REF!</definedName>
    <definedName name="____PIB96" localSheetId="4">#REF!</definedName>
    <definedName name="____PIB96">#REF!</definedName>
    <definedName name="___PIB93" localSheetId="4">#REF!</definedName>
    <definedName name="___PIB93">#REF!</definedName>
    <definedName name="__PIB93" localSheetId="4">#REF!</definedName>
    <definedName name="__PIB93">#REF!</definedName>
    <definedName name="_PIB93" localSheetId="4">#REF!</definedName>
    <definedName name="_PIB93">#REF!</definedName>
    <definedName name="_xlcn.WorksheetConnection_CXO26Q311" localSheetId="4" hidden="1">#REF!</definedName>
    <definedName name="_xlcn.WorksheetConnection_CXO26Q311" hidden="1">#REF!</definedName>
    <definedName name="classificacoes" localSheetId="4">#REF!</definedName>
    <definedName name="classificacoes">#REF!</definedName>
    <definedName name="ECAES" localSheetId="4">#REF!</definedName>
    <definedName name="ECAES">#REF!</definedName>
    <definedName name="ECAES4" localSheetId="4">#REF!</definedName>
    <definedName name="ECAES4">#REF!</definedName>
    <definedName name="ENPR" localSheetId="4">#REF!</definedName>
    <definedName name="ENPR">#REF!</definedName>
    <definedName name="ENPRxECAES" localSheetId="4">#REF!</definedName>
    <definedName name="ENPRxECAES">#REF!</definedName>
    <definedName name="GAZ_EMPLOY" localSheetId="4">#REF!</definedName>
    <definedName name="GAZ_EMPLOY">#REF!</definedName>
    <definedName name="GAZ_EMPLOYxECAES" localSheetId="4">#REF!</definedName>
    <definedName name="GAZ_EMPLOYxECAES">#REF!</definedName>
    <definedName name="GAZ_EMPLOYxNUTSII" localSheetId="4">#REF!</definedName>
    <definedName name="GAZ_EMPLOYxNUTSII">#REF!</definedName>
    <definedName name="HGE_EMPLOY" localSheetId="4">#REF!</definedName>
    <definedName name="HGE_EMPLOY">#REF!</definedName>
    <definedName name="HGE_EMPLOYxECAES" localSheetId="4">#REF!</definedName>
    <definedName name="HGE_EMPLOYxECAES">#REF!</definedName>
    <definedName name="HGE_EMPLOYxNUTSII" localSheetId="4">#REF!</definedName>
    <definedName name="HGE_EMPLOYxNUTSII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II.1.11" localSheetId="4">#REF!</definedName>
    <definedName name="III.1.11">#REF!</definedName>
    <definedName name="III.1.3b" localSheetId="4">#REF!</definedName>
    <definedName name="III.1.3b">#REF!</definedName>
    <definedName name="III.1.4a" localSheetId="4">#REF!</definedName>
    <definedName name="III.1.4a">#REF!</definedName>
    <definedName name="III.1.4b" localSheetId="4">#REF!</definedName>
    <definedName name="III.1.4b">#REF!</definedName>
    <definedName name="III.1.4c" localSheetId="4">#REF!</definedName>
    <definedName name="III.1.4c">#REF!</definedName>
    <definedName name="III.1.9" localSheetId="4">#REF!</definedName>
    <definedName name="III.1.9">#REF!</definedName>
    <definedName name="indice" localSheetId="4">[1]Índice!#REF!</definedName>
    <definedName name="indice">[1]Índice!#REF!</definedName>
    <definedName name="n">#REF!</definedName>
    <definedName name="_xlnm.Print_Area" localSheetId="4">#REF!</definedName>
    <definedName name="_xlnm.Print_Area">#REF!</definedName>
    <definedName name="PRINT_AREA_MI" localSheetId="4">#REF!</definedName>
    <definedName name="PRINT_AREA_MI">#REF!</definedName>
    <definedName name="sss">#REF!</definedName>
    <definedName name="ssss">#REF!</definedName>
    <definedName name="szsss">#REF!</definedName>
    <definedName name="x" localSheetId="4">#REF!</definedName>
    <definedName name="x">#REF!</definedName>
    <definedName name="xx" localSheetId="4">#REF!</definedName>
    <definedName name="xx">#REF!</definedName>
    <definedName name="xxx" localSheetId="4">#REF!</definedName>
    <definedName name="xxx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65" l="1"/>
  <c r="B8" i="65" l="1"/>
  <c r="N50" i="74"/>
  <c r="M50" i="74"/>
  <c r="L50" i="74"/>
  <c r="K50" i="74"/>
  <c r="J50" i="74"/>
  <c r="I50" i="74"/>
  <c r="H50" i="74"/>
  <c r="G50" i="74"/>
  <c r="F50" i="74"/>
  <c r="E50" i="74"/>
  <c r="D50" i="74"/>
  <c r="C50" i="74"/>
  <c r="N49" i="74"/>
  <c r="M49" i="74"/>
  <c r="L49" i="74"/>
  <c r="K49" i="74"/>
  <c r="J49" i="74"/>
  <c r="I49" i="74"/>
  <c r="H49" i="74"/>
  <c r="G49" i="74"/>
  <c r="F49" i="74"/>
  <c r="E49" i="74"/>
  <c r="D49" i="74"/>
  <c r="C49" i="74"/>
  <c r="N48" i="74"/>
  <c r="M48" i="74"/>
  <c r="L48" i="74"/>
  <c r="K48" i="74"/>
  <c r="J48" i="74"/>
  <c r="I48" i="74"/>
  <c r="H48" i="74"/>
  <c r="G48" i="74"/>
  <c r="F48" i="74"/>
  <c r="E48" i="74"/>
  <c r="D48" i="74"/>
  <c r="C48" i="74"/>
  <c r="N32" i="74"/>
  <c r="N34" i="74" s="1"/>
  <c r="N44" i="74" s="1"/>
  <c r="M32" i="74"/>
  <c r="M34" i="74" s="1"/>
  <c r="M44" i="74" s="1"/>
  <c r="L32" i="74"/>
  <c r="L34" i="74" s="1"/>
  <c r="L44" i="74" s="1"/>
  <c r="K32" i="74"/>
  <c r="K34" i="74" s="1"/>
  <c r="K44" i="74" s="1"/>
  <c r="J32" i="74"/>
  <c r="J34" i="74" s="1"/>
  <c r="J44" i="74" s="1"/>
  <c r="I32" i="74"/>
  <c r="I34" i="74" s="1"/>
  <c r="I44" i="74" s="1"/>
  <c r="H32" i="74"/>
  <c r="H34" i="74" s="1"/>
  <c r="H44" i="74" s="1"/>
  <c r="G32" i="74"/>
  <c r="G34" i="74" s="1"/>
  <c r="G44" i="74" s="1"/>
  <c r="F32" i="74"/>
  <c r="F34" i="74" s="1"/>
  <c r="F44" i="74" s="1"/>
  <c r="E32" i="74"/>
  <c r="E34" i="74" s="1"/>
  <c r="E44" i="74" s="1"/>
  <c r="D32" i="74"/>
  <c r="D34" i="74" s="1"/>
  <c r="D44" i="74" s="1"/>
  <c r="C32" i="74"/>
  <c r="C34" i="74" s="1"/>
  <c r="C44" i="74" s="1"/>
  <c r="N31" i="74"/>
  <c r="N42" i="74" s="1"/>
  <c r="M31" i="74"/>
  <c r="M42" i="74" s="1"/>
  <c r="L31" i="74"/>
  <c r="L42" i="74" s="1"/>
  <c r="K31" i="74"/>
  <c r="K42" i="74" s="1"/>
  <c r="J31" i="74"/>
  <c r="J42" i="74" s="1"/>
  <c r="I31" i="74"/>
  <c r="I42" i="74" s="1"/>
  <c r="H31" i="74"/>
  <c r="H42" i="74" s="1"/>
  <c r="G31" i="74"/>
  <c r="G42" i="74" s="1"/>
  <c r="F31" i="74"/>
  <c r="F42" i="74" s="1"/>
  <c r="E31" i="74"/>
  <c r="E42" i="74" s="1"/>
  <c r="D31" i="74"/>
  <c r="D42" i="74" s="1"/>
  <c r="C31" i="74"/>
  <c r="C42" i="74" s="1"/>
  <c r="N30" i="74"/>
  <c r="N41" i="74" s="1"/>
  <c r="M30" i="74"/>
  <c r="M41" i="74" s="1"/>
  <c r="L30" i="74"/>
  <c r="L41" i="74" s="1"/>
  <c r="K30" i="74"/>
  <c r="K41" i="74" s="1"/>
  <c r="J30" i="74"/>
  <c r="J41" i="74" s="1"/>
  <c r="I30" i="74"/>
  <c r="I41" i="74" s="1"/>
  <c r="H30" i="74"/>
  <c r="H41" i="74" s="1"/>
  <c r="G30" i="74"/>
  <c r="G41" i="74" s="1"/>
  <c r="F30" i="74"/>
  <c r="F41" i="74" s="1"/>
  <c r="E30" i="74"/>
  <c r="E41" i="74" s="1"/>
  <c r="D30" i="74"/>
  <c r="D41" i="74" s="1"/>
  <c r="C30" i="74"/>
  <c r="C41" i="74" s="1"/>
  <c r="N29" i="74"/>
  <c r="M29" i="74"/>
  <c r="L29" i="74"/>
  <c r="K29" i="74"/>
  <c r="J29" i="74"/>
  <c r="I29" i="74"/>
  <c r="H29" i="74"/>
  <c r="G29" i="74"/>
  <c r="F29" i="74"/>
  <c r="E29" i="74"/>
  <c r="D29" i="74"/>
  <c r="C29" i="74"/>
  <c r="N28" i="74"/>
  <c r="N33" i="74" s="1"/>
  <c r="M28" i="74"/>
  <c r="M33" i="74" s="1"/>
  <c r="L28" i="74"/>
  <c r="L33" i="74" s="1"/>
  <c r="K28" i="74"/>
  <c r="K33" i="74" s="1"/>
  <c r="J28" i="74"/>
  <c r="J33" i="74" s="1"/>
  <c r="I28" i="74"/>
  <c r="I33" i="74" s="1"/>
  <c r="H28" i="74"/>
  <c r="H33" i="74" s="1"/>
  <c r="G28" i="74"/>
  <c r="G33" i="74" s="1"/>
  <c r="F28" i="74"/>
  <c r="F33" i="74" s="1"/>
  <c r="E28" i="74"/>
  <c r="E33" i="74" s="1"/>
  <c r="D28" i="74"/>
  <c r="D33" i="74" s="1"/>
  <c r="C28" i="74"/>
  <c r="C33" i="74" s="1"/>
  <c r="C43" i="74" l="1"/>
  <c r="E43" i="74"/>
  <c r="G43" i="74"/>
  <c r="I43" i="74"/>
  <c r="K43" i="74"/>
  <c r="M43" i="74"/>
  <c r="D43" i="74"/>
  <c r="F43" i="74"/>
  <c r="H43" i="74"/>
  <c r="J43" i="74"/>
  <c r="L43" i="74"/>
  <c r="N43" i="74"/>
  <c r="C40" i="74"/>
  <c r="E40" i="74"/>
  <c r="G40" i="74"/>
  <c r="I40" i="74"/>
  <c r="K40" i="74"/>
  <c r="M40" i="74"/>
  <c r="D40" i="74"/>
  <c r="F40" i="74"/>
  <c r="H40" i="74"/>
  <c r="J40" i="74"/>
  <c r="L40" i="74"/>
  <c r="N40" i="74"/>
  <c r="B21" i="65" l="1"/>
  <c r="B20" i="65"/>
  <c r="B19" i="65"/>
  <c r="B18" i="65"/>
  <c r="B15" i="65"/>
  <c r="B17" i="65"/>
  <c r="B16" i="65"/>
  <c r="B14" i="65"/>
  <c r="B13" i="65"/>
  <c r="B12" i="65"/>
  <c r="B11" i="65"/>
  <c r="B10" i="65"/>
  <c r="B7" i="65"/>
  <c r="B6" i="65"/>
  <c r="B5" i="65"/>
</calcChain>
</file>

<file path=xl/sharedStrings.xml><?xml version="1.0" encoding="utf-8"?>
<sst xmlns="http://schemas.openxmlformats.org/spreadsheetml/2006/main" count="380" uniqueCount="122">
  <si>
    <t>TOTAL</t>
  </si>
  <si>
    <t>Sociedades de elevado crescimento</t>
  </si>
  <si>
    <t>Nº</t>
  </si>
  <si>
    <t>Sociedades de elevado crescimento (SEC)</t>
  </si>
  <si>
    <t>%</t>
  </si>
  <si>
    <t>Agricultura e pescas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</si>
  <si>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</si>
  <si>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</si>
  <si>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</si>
  <si>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</si>
  <si>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</si>
  <si>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</si>
  <si>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</si>
  <si>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Ano</t>
  </si>
  <si>
    <t>Sociedades</t>
  </si>
  <si>
    <t>Pessoal remunerado</t>
  </si>
  <si>
    <t>VAB</t>
  </si>
  <si>
    <r>
      <t>10</t>
    </r>
    <r>
      <rPr>
        <vertAlign val="superscript"/>
        <sz val="8"/>
        <color theme="0"/>
        <rFont val="Calibri"/>
        <family val="2"/>
        <scheme val="minor"/>
      </rPr>
      <t>3</t>
    </r>
    <r>
      <rPr>
        <sz val="8"/>
        <color theme="0"/>
        <rFont val="Calibri"/>
        <family val="2"/>
        <scheme val="minor"/>
      </rPr>
      <t xml:space="preserve"> Euros</t>
    </r>
  </si>
  <si>
    <t>Total das sociedades</t>
  </si>
  <si>
    <t>Sociedades micro de elevado crescimento</t>
  </si>
  <si>
    <r>
      <rPr>
        <b/>
        <sz val="8"/>
        <rFont val="Arial Unicode MS"/>
        <family val="2"/>
      </rPr>
      <t>Fonte:</t>
    </r>
    <r>
      <rPr>
        <sz val="8"/>
        <rFont val="Arial Unicode MS"/>
        <family val="2"/>
      </rPr>
      <t xml:space="preserve"> INE, Demografia das empresas</t>
    </r>
  </si>
  <si>
    <t>NEMP</t>
  </si>
  <si>
    <t>Crescimento ]0%- 10%]</t>
  </si>
  <si>
    <t>Crescimento ]10% - 20%]</t>
  </si>
  <si>
    <t>Total</t>
  </si>
  <si>
    <t>Idade</t>
  </si>
  <si>
    <t>N.º</t>
  </si>
  <si>
    <t>Setor de atividade</t>
  </si>
  <si>
    <t>3 anos</t>
  </si>
  <si>
    <t>6 anos</t>
  </si>
  <si>
    <t>Sociedades de Elevado Crescimento (SEC)</t>
  </si>
  <si>
    <t>Sociedades micro de Elevado Crescimento (SECm)</t>
  </si>
  <si>
    <t>SEC</t>
  </si>
  <si>
    <t>SECm</t>
  </si>
  <si>
    <t>5 ou menos anos de idade</t>
  </si>
  <si>
    <t>Sobrevivências</t>
  </si>
  <si>
    <t>TV.12-18</t>
  </si>
  <si>
    <t>TV.15-18</t>
  </si>
  <si>
    <t>TV.12-15</t>
  </si>
  <si>
    <t>Volume de negócios</t>
  </si>
  <si>
    <t>12-18</t>
  </si>
  <si>
    <t>15-18</t>
  </si>
  <si>
    <t>12-15</t>
  </si>
  <si>
    <t>Número de sociedades</t>
  </si>
  <si>
    <t>NUTSII_13_N6</t>
  </si>
  <si>
    <t>Norte</t>
  </si>
  <si>
    <t>Algarve</t>
  </si>
  <si>
    <t>Centro</t>
  </si>
  <si>
    <t>Alentejo</t>
  </si>
  <si>
    <t>Madeira</t>
  </si>
  <si>
    <t>A.M. Lisboa</t>
  </si>
  <si>
    <t>Sobrevivências
a 3 anos</t>
  </si>
  <si>
    <t>2012-2015</t>
  </si>
  <si>
    <t>2012-2018</t>
  </si>
  <si>
    <t>2015-2018</t>
  </si>
  <si>
    <t>Cópia de valores para o gráfico</t>
  </si>
  <si>
    <t>Nº de sociedades</t>
  </si>
  <si>
    <t>Sociedades micro de elevado crescimento (SECm)</t>
  </si>
  <si>
    <t>Peso no total (%)</t>
  </si>
  <si>
    <t>Taxa de variação média anual, 2012-2018 (%)</t>
  </si>
  <si>
    <t>Pessoal ao serviço</t>
  </si>
  <si>
    <t>Peso no total das SEC</t>
  </si>
  <si>
    <t>Peso no total das SECm</t>
  </si>
  <si>
    <t>Ano de referência: 2012</t>
  </si>
  <si>
    <t>Pertença a um grupo económico</t>
  </si>
  <si>
    <t>Mais de 5 anos de idade</t>
  </si>
  <si>
    <t>Não</t>
  </si>
  <si>
    <t>Sim</t>
  </si>
  <si>
    <t>Ano de referência: 2015</t>
  </si>
  <si>
    <t>Crescimento ≤ 0%</t>
  </si>
  <si>
    <t>Crescimento &gt; 20%</t>
  </si>
  <si>
    <t>Figura 1.1 – Principais indicadores económicos por tipo de sociedades, 2012, 2015 e 2018</t>
  </si>
  <si>
    <t>Figura 1.2 – Setores que totalizam pelo menos 50% dos indicadores económicos das SEC e SECm, 2012, 2015 e 2018</t>
  </si>
  <si>
    <t>Figura 2.2 – Sociedades de elevado crescimento (SEC e SECm) de 2015, em 2018</t>
  </si>
  <si>
    <t>Figura 2.3 – Crescimento das SEC e SECm de 2012, sobreviventes em 2015 e 2018</t>
  </si>
  <si>
    <t>Figura 2.4 – Crescimento das SEC e SECm de 2015, sobreviventes em 2018</t>
  </si>
  <si>
    <t>Figura 2.5 – Crescimento acima dos 10% ao ano das SEC e SECm de 2012, sobreviventes em 2015 e 2018, por setor de atividade económica</t>
  </si>
  <si>
    <t>Figura 2.6 – Crescimento acima dos 10% ao ano das SEC e SECm de 2015, sobreviventes em 2018, por setor de atividade económica</t>
  </si>
  <si>
    <t>Figura 2.7 – Principais indicadores económicos das SEC e SECm de 2012, sobreviventes em 2015 e 2018, por escalões de crescimento</t>
  </si>
  <si>
    <t>Figura 2.8 – Principais indicadores económicos das SEC e SECm de 2015, sobreviventes em 2018, por escalões de crescimento</t>
  </si>
  <si>
    <t>SEC 2012 - SURV 2015</t>
  </si>
  <si>
    <t>SECm 2012 - SURV 2015</t>
  </si>
  <si>
    <t>SECm 2012 - SURV 2018</t>
  </si>
  <si>
    <t>SEC 2012 - SURV 2018</t>
  </si>
  <si>
    <r>
      <t xml:space="preserve">Crescimento </t>
    </r>
    <r>
      <rPr>
        <sz val="9"/>
        <color theme="0"/>
        <rFont val="Calibri"/>
        <family val="2"/>
      </rPr>
      <t>≤</t>
    </r>
    <r>
      <rPr>
        <sz val="9"/>
        <color theme="0"/>
        <rFont val="Calibri"/>
        <family val="2"/>
        <scheme val="minor"/>
      </rPr>
      <t xml:space="preserve"> 0%</t>
    </r>
  </si>
  <si>
    <r>
      <t xml:space="preserve">Crescimento </t>
    </r>
    <r>
      <rPr>
        <sz val="9"/>
        <color theme="0"/>
        <rFont val="Calibri"/>
        <family val="2"/>
      </rPr>
      <t xml:space="preserve">&gt; </t>
    </r>
    <r>
      <rPr>
        <sz val="9"/>
        <color theme="0"/>
        <rFont val="Calibri"/>
        <family val="2"/>
        <scheme val="minor"/>
      </rPr>
      <t>20%</t>
    </r>
  </si>
  <si>
    <t>Sobrevivência a 3 anos (2012-2015)</t>
  </si>
  <si>
    <t>Sobrevivência a 6 anos (2012-2018)</t>
  </si>
  <si>
    <t>SEC 2015 - SURV 2018</t>
  </si>
  <si>
    <t>SECm 2015 - SURV 2018</t>
  </si>
  <si>
    <t>Sobrevivência a 3 anos (2015-2018)</t>
  </si>
  <si>
    <t xml:space="preserve">Figura 2.1 – Sociedades de elevado crescimento (SEC e SECm) de 2012, em 2015 e 2018
 (Sobrevivências a 3 e 6 anos)
</t>
  </si>
  <si>
    <t>Figura 3.2 – Pessoal remunerado, Volume de negócios e VAB, 2012-2018</t>
  </si>
  <si>
    <t>Figura 3.3 – Pessoal remunerado, Volume de negócios e VAB por Setor de atividade, 2012-2018</t>
  </si>
  <si>
    <t>Indíce de Figuras</t>
  </si>
  <si>
    <t xml:space="preserve">Figura 3.4 – Sociedades por localização da sede, regiões NUTS II </t>
  </si>
  <si>
    <t>Figura 3.1 – Peso nos principais indicadores do total das SEC, 2012-2018</t>
  </si>
  <si>
    <t>Figura 1.3 – Taxas de variação média anuais dos principais indicadores económicos por tipo de sociedades</t>
  </si>
  <si>
    <t>Taxas de variação média anuais, 2012-2015, 2015-2018 e 2012-2018 (%)</t>
  </si>
  <si>
    <t>Restantes sociedades</t>
  </si>
  <si>
    <t>% pessoal licenciado</t>
  </si>
  <si>
    <t xml:space="preserve"> </t>
  </si>
  <si>
    <t>NON SEC</t>
  </si>
  <si>
    <t>MIN</t>
  </si>
  <si>
    <t>Q1</t>
  </si>
  <si>
    <t>Mediana</t>
  </si>
  <si>
    <t>Q3</t>
  </si>
  <si>
    <t>Maximo</t>
  </si>
  <si>
    <t>MIN (S/Outliers)</t>
  </si>
  <si>
    <t>MAX (S/Outliers)</t>
  </si>
  <si>
    <t>Parte de baixo</t>
  </si>
  <si>
    <t>1ª Caixa</t>
  </si>
  <si>
    <t>2ªCaixa</t>
  </si>
  <si>
    <t>Erro Min</t>
  </si>
  <si>
    <t>Erro Max</t>
  </si>
  <si>
    <t>P0</t>
  </si>
  <si>
    <t>P25</t>
  </si>
  <si>
    <t>P50</t>
  </si>
  <si>
    <t>P75</t>
  </si>
  <si>
    <t>P100</t>
  </si>
  <si>
    <t>Figura 1.4 – Distribuição do total das sociedades, das SEC, das SECm e das Restantes sociedades, por produtividade aparente do trabalho, 2012, 2015 e 2018</t>
  </si>
  <si>
    <t>Figura 1.5 – Percentagem de trabalhadores com habilitações superiores do total das sociedades, das SEC, das SECm e das Restantes sociedades,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</si>
</sst>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\ ###\ ###\ ###"/>
    <numFmt numFmtId="165" formatCode="0.0"/>
    <numFmt numFmtId="166" formatCode="0.0%"/>
    <numFmt numFmtId="167" formatCode="0.000"/>
    <numFmt numFmtId="168" formatCode="0_)"/>
  </numFmts>
  <fonts count="6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0"/>
      <name val="Arial Unicode MS"/>
      <family val="2"/>
    </font>
    <font>
      <b/>
      <sz val="9"/>
      <name val="Tahoma"/>
      <family val="2"/>
    </font>
    <font>
      <sz val="8"/>
      <name val="Arial Unicode MS"/>
      <family val="2"/>
    </font>
    <font>
      <sz val="8"/>
      <color theme="0"/>
      <name val="Calibri"/>
      <family val="2"/>
      <scheme val="minor"/>
    </font>
    <font>
      <vertAlign val="superscript"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8"/>
      <name val="Arial Unicode MS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Segoe UI"/>
      <family val="2"/>
    </font>
    <font>
      <u/>
      <sz val="11"/>
      <color theme="10"/>
      <name val="Calibri"/>
      <family val="2"/>
    </font>
    <font>
      <b/>
      <u/>
      <sz val="9"/>
      <color theme="4" tint="-0.249977111117893"/>
      <name val="Segoe UI"/>
      <family val="2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</font>
    <font>
      <b/>
      <sz val="8"/>
      <color theme="1"/>
      <name val="Tahoma"/>
      <family val="2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8"/>
      <name val="Times New Roman"/>
      <family val="1"/>
    </font>
    <font>
      <b/>
      <sz val="15"/>
      <color indexed="56"/>
      <name val="Calibri"/>
      <family val="2"/>
    </font>
    <font>
      <b/>
      <sz val="15"/>
      <color indexed="63"/>
      <name val="Calibri"/>
      <family val="2"/>
    </font>
    <font>
      <b/>
      <sz val="13"/>
      <color indexed="56"/>
      <name val="Calibri"/>
      <family val="2"/>
    </font>
    <font>
      <b/>
      <sz val="13"/>
      <color indexed="63"/>
      <name val="Calibri"/>
      <family val="2"/>
    </font>
    <font>
      <b/>
      <sz val="11"/>
      <color indexed="56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1"/>
      <color indexed="26"/>
      <name val="Calibri"/>
      <family val="2"/>
    </font>
    <font>
      <sz val="11"/>
      <color indexed="52"/>
      <name val="Calibri"/>
      <family val="2"/>
    </font>
    <font>
      <sz val="11"/>
      <color indexed="26"/>
      <name val="Calibri"/>
      <family val="2"/>
    </font>
    <font>
      <sz val="10"/>
      <color theme="1"/>
      <name val="Segoe UI"/>
      <family val="2"/>
    </font>
    <font>
      <sz val="10"/>
      <color theme="1"/>
      <name val="Arial"/>
      <family val="2"/>
    </font>
    <font>
      <sz val="11"/>
      <color indexed="17"/>
      <name val="Calibri"/>
      <family val="2"/>
    </font>
    <font>
      <sz val="11"/>
      <color indexed="63"/>
      <name val="Calibri"/>
      <family val="2"/>
    </font>
    <font>
      <sz val="8"/>
      <name val="Times New Roman"/>
      <family val="1"/>
    </font>
    <font>
      <sz val="11"/>
      <color indexed="62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20"/>
      <name val="Calibri"/>
      <family val="2"/>
    </font>
    <font>
      <sz val="11"/>
      <color indexed="23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1"/>
      <name val="Arial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i/>
      <sz val="11"/>
      <color indexed="26"/>
      <name val="Calibri"/>
      <family val="2"/>
    </font>
    <font>
      <b/>
      <sz val="18"/>
      <color indexed="56"/>
      <name val="Cambria"/>
      <family val="2"/>
    </font>
    <font>
      <b/>
      <sz val="18"/>
      <color indexed="63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4"/>
      <name val="ZapfHumnst BT"/>
    </font>
    <font>
      <sz val="8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26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mediumGray"/>
    </fill>
    <fill>
      <patternFill patternType="solid">
        <fgColor indexed="55"/>
      </patternFill>
    </fill>
  </fills>
  <borders count="3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theme="4" tint="-0.24994659260841701"/>
      </bottom>
      <diagonal/>
    </border>
    <border>
      <left/>
      <right/>
      <top style="double">
        <color theme="4" tint="-0.24994659260841701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double">
        <color rgb="FF0070C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26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6"/>
      </top>
      <bottom style="double">
        <color indexed="2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38">
    <xf numFmtId="0" fontId="0" fillId="0" borderId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5" fillId="0" borderId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11" borderId="0" applyNumberFormat="0" applyBorder="0" applyAlignment="0" applyProtection="0"/>
    <xf numFmtId="0" fontId="26" fillId="14" borderId="0" applyNumberFormat="0" applyBorder="0" applyAlignment="0" applyProtection="0"/>
    <xf numFmtId="0" fontId="26" fillId="11" borderId="0" applyNumberFormat="0" applyBorder="0" applyAlignment="0" applyProtection="0"/>
    <xf numFmtId="0" fontId="26" fillId="15" borderId="0" applyNumberFormat="0" applyBorder="0" applyAlignment="0" applyProtection="0"/>
    <xf numFmtId="0" fontId="26" fillId="11" borderId="0" applyNumberFormat="0" applyBorder="0" applyAlignment="0" applyProtection="0"/>
    <xf numFmtId="0" fontId="26" fillId="16" borderId="0" applyNumberFormat="0" applyBorder="0" applyAlignment="0" applyProtection="0"/>
    <xf numFmtId="0" fontId="26" fillId="11" borderId="0" applyNumberFormat="0" applyBorder="0" applyAlignment="0" applyProtection="0"/>
    <xf numFmtId="0" fontId="26" fillId="17" borderId="0" applyNumberFormat="0" applyBorder="0" applyAlignment="0" applyProtection="0"/>
    <xf numFmtId="0" fontId="26" fillId="11" borderId="0" applyNumberFormat="0" applyBorder="0" applyAlignment="0" applyProtection="0"/>
    <xf numFmtId="0" fontId="26" fillId="18" borderId="0" applyNumberFormat="0" applyBorder="0" applyAlignment="0" applyProtection="0"/>
    <xf numFmtId="0" fontId="26" fillId="11" borderId="0" applyNumberFormat="0" applyBorder="0" applyAlignment="0" applyProtection="0"/>
    <xf numFmtId="0" fontId="26" fillId="19" borderId="0" applyNumberFormat="0" applyBorder="0" applyAlignment="0" applyProtection="0"/>
    <xf numFmtId="0" fontId="26" fillId="11" borderId="0" applyNumberFormat="0" applyBorder="0" applyAlignment="0" applyProtection="0"/>
    <xf numFmtId="0" fontId="26" fillId="14" borderId="0" applyNumberFormat="0" applyBorder="0" applyAlignment="0" applyProtection="0"/>
    <xf numFmtId="0" fontId="26" fillId="11" borderId="0" applyNumberFormat="0" applyBorder="0" applyAlignment="0" applyProtection="0"/>
    <xf numFmtId="0" fontId="26" fillId="17" borderId="0" applyNumberFormat="0" applyBorder="0" applyAlignment="0" applyProtection="0"/>
    <xf numFmtId="0" fontId="26" fillId="11" borderId="0" applyNumberFormat="0" applyBorder="0" applyAlignment="0" applyProtection="0"/>
    <xf numFmtId="0" fontId="26" fillId="20" borderId="0" applyNumberFormat="0" applyBorder="0" applyAlignment="0" applyProtection="0"/>
    <xf numFmtId="0" fontId="26" fillId="11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19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2" borderId="0" applyNumberFormat="0" applyBorder="0" applyAlignment="0" applyProtection="0"/>
    <xf numFmtId="0" fontId="27" fillId="24" borderId="0" applyNumberFormat="0" applyBorder="0" applyAlignment="0" applyProtection="0"/>
    <xf numFmtId="0" fontId="27" fillId="22" borderId="0" applyNumberFormat="0" applyBorder="0" applyAlignment="0" applyProtection="0"/>
    <xf numFmtId="0" fontId="27" fillId="25" borderId="0" applyNumberFormat="0" applyBorder="0" applyAlignment="0" applyProtection="0"/>
    <xf numFmtId="0" fontId="27" fillId="22" borderId="0" applyNumberFormat="0" applyBorder="0" applyAlignment="0" applyProtection="0"/>
    <xf numFmtId="0" fontId="28" fillId="0" borderId="18" applyNumberFormat="0" applyBorder="0" applyProtection="0">
      <alignment horizontal="center"/>
    </xf>
    <xf numFmtId="0" fontId="29" fillId="0" borderId="19" applyNumberFormat="0" applyFill="0" applyAlignment="0" applyProtection="0"/>
    <xf numFmtId="0" fontId="30" fillId="0" borderId="20" applyNumberFormat="0" applyFill="0" applyAlignment="0" applyProtection="0"/>
    <xf numFmtId="0" fontId="31" fillId="0" borderId="21" applyNumberFormat="0" applyFill="0" applyAlignment="0" applyProtection="0"/>
    <xf numFmtId="0" fontId="32" fillId="0" borderId="20" applyNumberFormat="0" applyFill="0" applyAlignment="0" applyProtection="0"/>
    <xf numFmtId="0" fontId="33" fillId="0" borderId="22" applyNumberFormat="0" applyFill="0" applyAlignment="0" applyProtection="0"/>
    <xf numFmtId="0" fontId="34" fillId="0" borderId="23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8" fillId="0" borderId="18" applyNumberFormat="0" applyBorder="0" applyProtection="0">
      <alignment horizontal="center"/>
    </xf>
    <xf numFmtId="0" fontId="35" fillId="26" borderId="24" applyNumberFormat="0" applyAlignment="0" applyProtection="0"/>
    <xf numFmtId="0" fontId="36" fillId="11" borderId="25" applyNumberFormat="0" applyAlignment="0" applyProtection="0"/>
    <xf numFmtId="0" fontId="37" fillId="0" borderId="26" applyNumberFormat="0" applyFill="0" applyAlignment="0" applyProtection="0"/>
    <xf numFmtId="0" fontId="38" fillId="0" borderId="27" applyNumberFormat="0" applyFill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7" fillId="27" borderId="0" applyNumberFormat="0" applyBorder="0" applyAlignment="0" applyProtection="0"/>
    <xf numFmtId="0" fontId="27" fillId="22" borderId="0" applyNumberFormat="0" applyBorder="0" applyAlignment="0" applyProtection="0"/>
    <xf numFmtId="0" fontId="27" fillId="28" borderId="0" applyNumberFormat="0" applyBorder="0" applyAlignment="0" applyProtection="0"/>
    <xf numFmtId="0" fontId="27" fillId="22" borderId="0" applyNumberFormat="0" applyBorder="0" applyAlignment="0" applyProtection="0"/>
    <xf numFmtId="0" fontId="27" fillId="29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2" borderId="0" applyNumberFormat="0" applyBorder="0" applyAlignment="0" applyProtection="0"/>
    <xf numFmtId="0" fontId="27" fillId="24" borderId="0" applyNumberFormat="0" applyBorder="0" applyAlignment="0" applyProtection="0"/>
    <xf numFmtId="0" fontId="27" fillId="22" borderId="0" applyNumberFormat="0" applyBorder="0" applyAlignment="0" applyProtection="0"/>
    <xf numFmtId="0" fontId="27" fillId="30" borderId="0" applyNumberFormat="0" applyBorder="0" applyAlignment="0" applyProtection="0"/>
    <xf numFmtId="0" fontId="27" fillId="22" borderId="0" applyNumberFormat="0" applyBorder="0" applyAlignment="0" applyProtection="0"/>
    <xf numFmtId="0" fontId="41" fillId="13" borderId="0" applyNumberFormat="0" applyBorder="0" applyAlignment="0" applyProtection="0"/>
    <xf numFmtId="0" fontId="42" fillId="11" borderId="0" applyNumberFormat="0" applyBorder="0" applyAlignment="0" applyProtection="0"/>
    <xf numFmtId="0" fontId="43" fillId="0" borderId="0" applyFill="0" applyBorder="0" applyProtection="0"/>
    <xf numFmtId="0" fontId="44" fillId="16" borderId="24" applyNumberFormat="0" applyAlignment="0" applyProtection="0"/>
    <xf numFmtId="0" fontId="42" fillId="11" borderId="25" applyNumberFormat="0" applyAlignment="0" applyProtection="0"/>
    <xf numFmtId="44" fontId="2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7" fillId="12" borderId="0" applyNumberFormat="0" applyBorder="0" applyAlignment="0" applyProtection="0"/>
    <xf numFmtId="0" fontId="48" fillId="26" borderId="0" applyNumberFormat="0" applyBorder="0" applyAlignment="0" applyProtection="0"/>
    <xf numFmtId="168" fontId="49" fillId="0" borderId="28" applyNumberFormat="0" applyFont="0" applyFill="0" applyAlignment="0" applyProtection="0"/>
    <xf numFmtId="168" fontId="49" fillId="0" borderId="29" applyNumberFormat="0" applyFont="0" applyFill="0" applyAlignment="0" applyProtection="0"/>
    <xf numFmtId="0" fontId="50" fillId="31" borderId="0" applyNumberFormat="0" applyBorder="0" applyAlignment="0" applyProtection="0"/>
    <xf numFmtId="0" fontId="42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0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4" fillId="0" borderId="0"/>
    <xf numFmtId="0" fontId="5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39" fillId="0" borderId="0"/>
    <xf numFmtId="0" fontId="2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22" borderId="30" applyNumberFormat="0" applyFont="0" applyAlignment="0" applyProtection="0"/>
    <xf numFmtId="0" fontId="25" fillId="11" borderId="25" applyNumberFormat="0" applyFont="0" applyAlignment="0" applyProtection="0"/>
    <xf numFmtId="0" fontId="28" fillId="32" borderId="31" applyNumberFormat="0" applyBorder="0" applyProtection="0">
      <alignment horizontal="center"/>
    </xf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53" fillId="0" borderId="0" applyNumberFormat="0" applyFill="0" applyProtection="0"/>
    <xf numFmtId="0" fontId="34" fillId="26" borderId="32" applyNumberFormat="0" applyAlignment="0" applyProtection="0"/>
    <xf numFmtId="0" fontId="34" fillId="11" borderId="32" applyNumberFormat="0" applyAlignment="0" applyProtection="0"/>
    <xf numFmtId="168" fontId="49" fillId="0" borderId="0"/>
    <xf numFmtId="0" fontId="5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8" fillId="0" borderId="0" applyNumberFormat="0" applyFill="0" applyBorder="0" applyProtection="0">
      <alignment horizontal="left"/>
    </xf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33" applyNumberFormat="0" applyFill="0" applyAlignment="0" applyProtection="0"/>
    <xf numFmtId="0" fontId="60" fillId="33" borderId="34" applyNumberFormat="0" applyAlignment="0" applyProtection="0"/>
    <xf numFmtId="0" fontId="60" fillId="22" borderId="34" applyNumberFormat="0" applyAlignment="0" applyProtection="0"/>
    <xf numFmtId="168" fontId="61" fillId="0" borderId="0" applyNumberFormat="0" applyFont="0" applyFill="0" applyAlignment="0" applyProtection="0"/>
  </cellStyleXfs>
  <cellXfs count="164">
    <xf numFmtId="0" fontId="0" fillId="0" borderId="0" xfId="0"/>
    <xf numFmtId="0" fontId="0" fillId="0" borderId="0" xfId="0" applyFill="1"/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center" wrapText="1"/>
    </xf>
    <xf numFmtId="0" fontId="8" fillId="0" borderId="6" xfId="0" applyFont="1" applyBorder="1" applyAlignment="1">
      <alignment wrapText="1"/>
    </xf>
    <xf numFmtId="0" fontId="8" fillId="0" borderId="6" xfId="0" applyFont="1" applyBorder="1" applyAlignment="1">
      <alignment horizontal="center" wrapText="1"/>
    </xf>
    <xf numFmtId="164" fontId="5" fillId="0" borderId="0" xfId="0" applyNumberFormat="1" applyFont="1" applyAlignment="1">
      <alignment wrapText="1"/>
    </xf>
    <xf numFmtId="0" fontId="8" fillId="5" borderId="0" xfId="0" applyFont="1" applyFill="1" applyAlignment="1">
      <alignment vertical="center" wrapText="1"/>
    </xf>
    <xf numFmtId="0" fontId="10" fillId="0" borderId="0" xfId="0" applyFont="1"/>
    <xf numFmtId="0" fontId="11" fillId="0" borderId="0" xfId="0" applyFont="1"/>
    <xf numFmtId="0" fontId="11" fillId="2" borderId="0" xfId="0" applyFont="1" applyFill="1"/>
    <xf numFmtId="0" fontId="11" fillId="7" borderId="0" xfId="0" applyFont="1" applyFill="1"/>
    <xf numFmtId="0" fontId="11" fillId="0" borderId="11" xfId="0" applyFont="1" applyBorder="1"/>
    <xf numFmtId="0" fontId="6" fillId="6" borderId="1" xfId="0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/>
    </xf>
    <xf numFmtId="165" fontId="11" fillId="2" borderId="0" xfId="0" applyNumberFormat="1" applyFont="1" applyFill="1"/>
    <xf numFmtId="165" fontId="11" fillId="0" borderId="0" xfId="0" applyNumberFormat="1" applyFont="1"/>
    <xf numFmtId="3" fontId="11" fillId="2" borderId="0" xfId="0" applyNumberFormat="1" applyFont="1" applyFill="1"/>
    <xf numFmtId="3" fontId="11" fillId="0" borderId="0" xfId="0" applyNumberFormat="1" applyFont="1"/>
    <xf numFmtId="3" fontId="11" fillId="7" borderId="0" xfId="0" applyNumberFormat="1" applyFont="1" applyFill="1"/>
    <xf numFmtId="165" fontId="11" fillId="7" borderId="0" xfId="0" applyNumberFormat="1" applyFont="1" applyFill="1"/>
    <xf numFmtId="0" fontId="11" fillId="0" borderId="0" xfId="0" applyFont="1" applyAlignment="1"/>
    <xf numFmtId="0" fontId="8" fillId="0" borderId="0" xfId="0" applyFont="1" applyAlignment="1">
      <alignment horizontal="center" vertical="center" wrapText="1"/>
    </xf>
    <xf numFmtId="3" fontId="8" fillId="5" borderId="0" xfId="0" applyNumberFormat="1" applyFont="1" applyFill="1" applyAlignment="1">
      <alignment horizontal="right" wrapText="1"/>
    </xf>
    <xf numFmtId="0" fontId="8" fillId="5" borderId="0" xfId="0" applyFont="1" applyFill="1" applyAlignment="1">
      <alignment horizontal="right" wrapText="1"/>
    </xf>
    <xf numFmtId="0" fontId="2" fillId="0" borderId="0" xfId="0" applyFont="1"/>
    <xf numFmtId="0" fontId="11" fillId="0" borderId="0" xfId="0" applyFont="1" applyAlignment="1">
      <alignment horizontal="left" indent="1"/>
    </xf>
    <xf numFmtId="3" fontId="11" fillId="2" borderId="0" xfId="0" applyNumberFormat="1" applyFont="1" applyFill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7" borderId="0" xfId="0" applyNumberFormat="1" applyFont="1" applyFill="1" applyAlignment="1">
      <alignment horizontal="right"/>
    </xf>
    <xf numFmtId="0" fontId="6" fillId="4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Border="1"/>
    <xf numFmtId="0" fontId="5" fillId="0" borderId="11" xfId="0" applyFont="1" applyBorder="1" applyAlignment="1">
      <alignment wrapText="1"/>
    </xf>
    <xf numFmtId="0" fontId="5" fillId="0" borderId="11" xfId="0" applyFont="1" applyBorder="1" applyAlignment="1">
      <alignment horizontal="center" wrapText="1"/>
    </xf>
    <xf numFmtId="164" fontId="5" fillId="0" borderId="11" xfId="0" applyNumberFormat="1" applyFont="1" applyBorder="1" applyAlignment="1">
      <alignment wrapText="1"/>
    </xf>
    <xf numFmtId="165" fontId="0" fillId="0" borderId="0" xfId="0" applyNumberFormat="1"/>
    <xf numFmtId="0" fontId="2" fillId="0" borderId="0" xfId="0" applyFont="1" applyAlignment="1">
      <alignment horizontal="left" indent="1"/>
    </xf>
    <xf numFmtId="166" fontId="2" fillId="0" borderId="0" xfId="1" applyNumberFormat="1" applyFont="1"/>
    <xf numFmtId="166" fontId="11" fillId="0" borderId="0" xfId="1" applyNumberFormat="1" applyFont="1"/>
    <xf numFmtId="0" fontId="2" fillId="0" borderId="0" xfId="0" applyFont="1" applyAlignment="1">
      <alignment horizontal="left"/>
    </xf>
    <xf numFmtId="0" fontId="11" fillId="0" borderId="0" xfId="0" quotePrefix="1" applyFont="1"/>
    <xf numFmtId="0" fontId="11" fillId="3" borderId="0" xfId="0" applyFont="1" applyFill="1"/>
    <xf numFmtId="3" fontId="8" fillId="3" borderId="0" xfId="0" applyNumberFormat="1" applyFont="1" applyFill="1" applyAlignment="1">
      <alignment horizontal="right" wrapText="1"/>
    </xf>
    <xf numFmtId="165" fontId="8" fillId="3" borderId="0" xfId="0" applyNumberFormat="1" applyFont="1" applyFill="1" applyAlignment="1">
      <alignment horizontal="right" wrapText="1"/>
    </xf>
    <xf numFmtId="0" fontId="8" fillId="3" borderId="0" xfId="0" applyFont="1" applyFill="1" applyAlignment="1">
      <alignment horizontal="left" vertical="center" wrapText="1" indent="1"/>
    </xf>
    <xf numFmtId="3" fontId="0" fillId="0" borderId="0" xfId="0" applyNumberFormat="1"/>
    <xf numFmtId="0" fontId="11" fillId="0" borderId="0" xfId="0" applyFont="1" applyAlignment="1">
      <alignment horizontal="center" vertical="center"/>
    </xf>
    <xf numFmtId="167" fontId="2" fillId="0" borderId="0" xfId="0" applyNumberFormat="1" applyFont="1"/>
    <xf numFmtId="0" fontId="12" fillId="6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12" fillId="6" borderId="0" xfId="0" applyFont="1" applyFill="1" applyAlignment="1">
      <alignment horizontal="center" vertical="center" wrapText="1"/>
    </xf>
    <xf numFmtId="0" fontId="2" fillId="0" borderId="11" xfId="0" applyFont="1" applyBorder="1" applyAlignment="1">
      <alignment horizontal="center"/>
    </xf>
    <xf numFmtId="166" fontId="2" fillId="0" borderId="11" xfId="1" applyNumberFormat="1" applyFont="1" applyBorder="1"/>
    <xf numFmtId="0" fontId="2" fillId="9" borderId="17" xfId="0" applyFont="1" applyFill="1" applyBorder="1" applyAlignment="1">
      <alignment horizontal="center"/>
    </xf>
    <xf numFmtId="166" fontId="2" fillId="9" borderId="17" xfId="1" applyNumberFormat="1" applyFont="1" applyFill="1" applyBorder="1"/>
    <xf numFmtId="0" fontId="14" fillId="3" borderId="0" xfId="0" applyFont="1" applyFill="1" applyBorder="1" applyAlignment="1">
      <alignment horizontal="left"/>
    </xf>
    <xf numFmtId="0" fontId="16" fillId="3" borderId="0" xfId="2" applyFont="1" applyFill="1" applyBorder="1" applyAlignment="1" applyProtection="1">
      <alignment horizontal="left" indent="2"/>
    </xf>
    <xf numFmtId="0" fontId="6" fillId="3" borderId="5" xfId="0" applyFont="1" applyFill="1" applyBorder="1" applyAlignment="1">
      <alignment horizontal="center" vertical="center" wrapText="1"/>
    </xf>
    <xf numFmtId="0" fontId="13" fillId="3" borderId="0" xfId="0" applyFont="1" applyFill="1"/>
    <xf numFmtId="0" fontId="6" fillId="3" borderId="0" xfId="0" applyFont="1" applyFill="1" applyAlignment="1">
      <alignment wrapText="1"/>
    </xf>
    <xf numFmtId="0" fontId="6" fillId="3" borderId="0" xfId="0" applyFont="1" applyFill="1" applyAlignment="1">
      <alignment horizontal="left" vertical="center" wrapText="1" indent="1"/>
    </xf>
    <xf numFmtId="9" fontId="6" fillId="3" borderId="0" xfId="1" applyFont="1" applyFill="1" applyAlignment="1">
      <alignment vertical="center" wrapText="1"/>
    </xf>
    <xf numFmtId="0" fontId="6" fillId="3" borderId="0" xfId="0" applyFont="1" applyFill="1" applyAlignment="1">
      <alignment horizontal="left" indent="1"/>
    </xf>
    <xf numFmtId="166" fontId="6" fillId="3" borderId="0" xfId="1" applyNumberFormat="1" applyFont="1" applyFill="1"/>
    <xf numFmtId="0" fontId="13" fillId="0" borderId="0" xfId="0" applyFont="1"/>
    <xf numFmtId="0" fontId="12" fillId="0" borderId="0" xfId="0" applyFont="1"/>
    <xf numFmtId="167" fontId="12" fillId="0" borderId="0" xfId="0" applyNumberFormat="1" applyFont="1"/>
    <xf numFmtId="0" fontId="12" fillId="0" borderId="0" xfId="0" applyFont="1" applyAlignment="1">
      <alignment wrapText="1"/>
    </xf>
    <xf numFmtId="0" fontId="5" fillId="0" borderId="7" xfId="0" applyFont="1" applyBorder="1" applyAlignment="1">
      <alignment wrapText="1"/>
    </xf>
    <xf numFmtId="0" fontId="5" fillId="0" borderId="0" xfId="0" applyFont="1" applyBorder="1" applyAlignment="1">
      <alignment wrapText="1"/>
    </xf>
    <xf numFmtId="0" fontId="5" fillId="0" borderId="7" xfId="0" applyFont="1" applyBorder="1" applyAlignment="1">
      <alignment horizontal="left"/>
    </xf>
    <xf numFmtId="0" fontId="5" fillId="0" borderId="0" xfId="0" applyFont="1" applyBorder="1" applyAlignment="1"/>
    <xf numFmtId="0" fontId="17" fillId="0" borderId="0" xfId="0" applyFont="1"/>
    <xf numFmtId="0" fontId="6" fillId="0" borderId="0" xfId="0" applyFont="1"/>
    <xf numFmtId="166" fontId="12" fillId="0" borderId="0" xfId="1" applyNumberFormat="1" applyFont="1"/>
    <xf numFmtId="166" fontId="6" fillId="0" borderId="0" xfId="0" applyNumberFormat="1" applyFont="1"/>
    <xf numFmtId="166" fontId="12" fillId="0" borderId="0" xfId="1" applyNumberFormat="1" applyFont="1" applyBorder="1"/>
    <xf numFmtId="9" fontId="6" fillId="0" borderId="0" xfId="0" applyNumberFormat="1" applyFont="1"/>
    <xf numFmtId="0" fontId="19" fillId="0" borderId="0" xfId="0" applyFont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167" fontId="12" fillId="3" borderId="0" xfId="0" applyNumberFormat="1" applyFont="1" applyFill="1"/>
    <xf numFmtId="0" fontId="6" fillId="3" borderId="0" xfId="0" applyFont="1" applyFill="1"/>
    <xf numFmtId="0" fontId="20" fillId="0" borderId="0" xfId="0" applyFont="1"/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indent="1"/>
    </xf>
    <xf numFmtId="0" fontId="6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21" fillId="0" borderId="0" xfId="0" applyFont="1"/>
    <xf numFmtId="0" fontId="11" fillId="0" borderId="0" xfId="0" applyFont="1" applyAlignment="1">
      <alignment vertical="center" wrapText="1"/>
    </xf>
    <xf numFmtId="0" fontId="22" fillId="0" borderId="0" xfId="0" applyFont="1"/>
    <xf numFmtId="0" fontId="22" fillId="0" borderId="0" xfId="0" applyFont="1" applyAlignment="1">
      <alignment horizontal="center" vertical="center"/>
    </xf>
    <xf numFmtId="165" fontId="8" fillId="5" borderId="0" xfId="0" applyNumberFormat="1" applyFont="1" applyFill="1" applyAlignment="1">
      <alignment horizontal="center" vertical="center" wrapText="1"/>
    </xf>
    <xf numFmtId="165" fontId="8" fillId="3" borderId="0" xfId="0" applyNumberFormat="1" applyFont="1" applyFill="1" applyAlignment="1">
      <alignment horizontal="center" vertical="center" wrapText="1"/>
    </xf>
    <xf numFmtId="2" fontId="13" fillId="0" borderId="0" xfId="1" applyNumberFormat="1" applyFont="1"/>
    <xf numFmtId="0" fontId="23" fillId="0" borderId="0" xfId="0" applyFont="1"/>
    <xf numFmtId="0" fontId="23" fillId="0" borderId="0" xfId="0" applyFont="1" applyFill="1"/>
    <xf numFmtId="0" fontId="23" fillId="0" borderId="0" xfId="0" applyFont="1" applyAlignment="1"/>
    <xf numFmtId="0" fontId="24" fillId="0" borderId="0" xfId="0" applyFont="1"/>
    <xf numFmtId="0" fontId="62" fillId="0" borderId="0" xfId="0" applyFont="1" applyFill="1" applyBorder="1" applyAlignment="1"/>
    <xf numFmtId="0" fontId="62" fillId="0" borderId="0" xfId="0" applyFont="1" applyFill="1"/>
    <xf numFmtId="165" fontId="62" fillId="0" borderId="0" xfId="0" applyNumberFormat="1" applyFont="1" applyFill="1"/>
    <xf numFmtId="0" fontId="62" fillId="0" borderId="0" xfId="0" applyFont="1"/>
    <xf numFmtId="0" fontId="62" fillId="0" borderId="0" xfId="0" applyFont="1" applyFill="1" applyBorder="1"/>
    <xf numFmtId="0" fontId="62" fillId="3" borderId="0" xfId="0" applyFont="1" applyFill="1" applyBorder="1"/>
    <xf numFmtId="1" fontId="62" fillId="0" borderId="0" xfId="0" applyNumberFormat="1" applyFont="1" applyFill="1" applyBorder="1"/>
    <xf numFmtId="165" fontId="62" fillId="0" borderId="0" xfId="0" applyNumberFormat="1" applyFont="1"/>
    <xf numFmtId="0" fontId="62" fillId="0" borderId="0" xfId="0" applyFont="1" applyAlignment="1">
      <alignment horizontal="right"/>
    </xf>
    <xf numFmtId="1" fontId="62" fillId="3" borderId="0" xfId="0" applyNumberFormat="1" applyFont="1" applyFill="1" applyBorder="1"/>
    <xf numFmtId="165" fontId="62" fillId="3" borderId="0" xfId="0" applyNumberFormat="1" applyFont="1" applyFill="1" applyBorder="1"/>
    <xf numFmtId="0" fontId="62" fillId="0" borderId="0" xfId="0" applyFont="1" applyFill="1" applyAlignment="1">
      <alignment horizontal="left"/>
    </xf>
    <xf numFmtId="1" fontId="62" fillId="0" borderId="0" xfId="0" applyNumberFormat="1" applyFont="1"/>
    <xf numFmtId="2" fontId="0" fillId="0" borderId="0" xfId="1" applyNumberFormat="1" applyFont="1"/>
    <xf numFmtId="0" fontId="13" fillId="0" borderId="0" xfId="0" applyFont="1" applyAlignment="1">
      <alignment horizontal="center" vertical="center"/>
    </xf>
    <xf numFmtId="0" fontId="5" fillId="0" borderId="7" xfId="0" quotePrefix="1" applyFont="1" applyBorder="1" applyAlignment="1">
      <alignment horizontal="left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6" fillId="8" borderId="13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62" fillId="0" borderId="0" xfId="0" applyFont="1" applyFill="1" applyBorder="1" applyAlignment="1">
      <alignment horizontal="center"/>
    </xf>
    <xf numFmtId="0" fontId="62" fillId="3" borderId="0" xfId="0" applyFont="1" applyFill="1" applyBorder="1" applyAlignment="1">
      <alignment horizontal="center"/>
    </xf>
    <xf numFmtId="0" fontId="62" fillId="0" borderId="0" xfId="0" applyFont="1" applyFill="1" applyAlignment="1">
      <alignment horizontal="left"/>
    </xf>
    <xf numFmtId="0" fontId="62" fillId="3" borderId="0" xfId="0" applyFont="1" applyFill="1" applyBorder="1" applyAlignment="1">
      <alignment horizontal="left"/>
    </xf>
    <xf numFmtId="0" fontId="6" fillId="6" borderId="2" xfId="0" applyFont="1" applyFill="1" applyBorder="1" applyAlignment="1">
      <alignment horizontal="center"/>
    </xf>
    <xf numFmtId="0" fontId="6" fillId="6" borderId="16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6" fillId="6" borderId="0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8" fillId="5" borderId="0" xfId="0" applyNumberFormat="1" applyFont="1" applyFill="1" applyAlignment="1">
      <alignment horizontal="center" wrapText="1"/>
    </xf>
    <xf numFmtId="0" fontId="8" fillId="3" borderId="0" xfId="0" applyNumberFormat="1" applyFont="1" applyFill="1" applyAlignment="1">
      <alignment horizontal="center" wrapText="1"/>
    </xf>
  </cellXfs>
  <cellStyles count="138">
    <cellStyle name="%" xfId="3"/>
    <cellStyle name="% 2" xfId="4"/>
    <cellStyle name="20% - Cor1" xfId="5"/>
    <cellStyle name="20% - Cor1 2" xfId="6"/>
    <cellStyle name="20% - Cor2" xfId="7"/>
    <cellStyle name="20% - Cor2 2" xfId="8"/>
    <cellStyle name="20% - Cor3" xfId="9"/>
    <cellStyle name="20% - Cor3 2" xfId="10"/>
    <cellStyle name="20% - Cor4" xfId="11"/>
    <cellStyle name="20% - Cor4 2" xfId="12"/>
    <cellStyle name="20% - Cor5" xfId="13"/>
    <cellStyle name="20% - Cor5 2" xfId="14"/>
    <cellStyle name="20% - Cor6" xfId="15"/>
    <cellStyle name="20% - Cor6 2" xfId="16"/>
    <cellStyle name="40% - Cor1" xfId="17"/>
    <cellStyle name="40% - Cor1 2" xfId="18"/>
    <cellStyle name="40% - Cor2" xfId="19"/>
    <cellStyle name="40% - Cor2 2" xfId="20"/>
    <cellStyle name="40% - Cor3" xfId="21"/>
    <cellStyle name="40% - Cor3 2" xfId="22"/>
    <cellStyle name="40% - Cor4" xfId="23"/>
    <cellStyle name="40% - Cor4 2" xfId="24"/>
    <cellStyle name="40% - Cor5" xfId="25"/>
    <cellStyle name="40% - Cor5 2" xfId="26"/>
    <cellStyle name="40% - Cor6" xfId="27"/>
    <cellStyle name="40% - Cor6 2" xfId="28"/>
    <cellStyle name="60% - Cor1" xfId="29"/>
    <cellStyle name="60% - Cor1 2" xfId="30"/>
    <cellStyle name="60% - Cor2" xfId="31"/>
    <cellStyle name="60% - Cor2 2" xfId="32"/>
    <cellStyle name="60% - Cor3" xfId="33"/>
    <cellStyle name="60% - Cor3 2" xfId="34"/>
    <cellStyle name="60% - Cor4" xfId="35"/>
    <cellStyle name="60% - Cor4 2" xfId="36"/>
    <cellStyle name="60% - Cor5" xfId="37"/>
    <cellStyle name="60% - Cor5 2" xfId="38"/>
    <cellStyle name="60% - Cor6" xfId="39"/>
    <cellStyle name="60% - Cor6 2" xfId="40"/>
    <cellStyle name="CABECALHO" xfId="41"/>
    <cellStyle name="Cabeçalho 1" xfId="42"/>
    <cellStyle name="Cabeçalho 1 2" xfId="43"/>
    <cellStyle name="Cabeçalho 2" xfId="44"/>
    <cellStyle name="Cabeçalho 2 2" xfId="45"/>
    <cellStyle name="Cabeçalho 3" xfId="46"/>
    <cellStyle name="Cabeçalho 3 2" xfId="47"/>
    <cellStyle name="Cabeçalho 4" xfId="48"/>
    <cellStyle name="Cabeçalho 4 2" xfId="49"/>
    <cellStyle name="CABECALHO_III 01_Contas nacionais_10" xfId="50"/>
    <cellStyle name="Cálculo" xfId="51"/>
    <cellStyle name="Cálculo 2" xfId="52"/>
    <cellStyle name="Célula Ligada" xfId="53"/>
    <cellStyle name="Célula Ligada 2" xfId="54"/>
    <cellStyle name="Comma 2" xfId="55"/>
    <cellStyle name="Comma 3" xfId="56"/>
    <cellStyle name="Comma 4" xfId="57"/>
    <cellStyle name="Cor1" xfId="58"/>
    <cellStyle name="Cor1 2" xfId="59"/>
    <cellStyle name="Cor2" xfId="60"/>
    <cellStyle name="Cor2 2" xfId="61"/>
    <cellStyle name="Cor3" xfId="62"/>
    <cellStyle name="Cor3 2" xfId="63"/>
    <cellStyle name="Cor4" xfId="64"/>
    <cellStyle name="Cor4 2" xfId="65"/>
    <cellStyle name="Cor5" xfId="66"/>
    <cellStyle name="Cor5 2" xfId="67"/>
    <cellStyle name="Cor6" xfId="68"/>
    <cellStyle name="Cor6 2" xfId="69"/>
    <cellStyle name="Correcto" xfId="70"/>
    <cellStyle name="Correcto 2" xfId="71"/>
    <cellStyle name="DADOS" xfId="72"/>
    <cellStyle name="Entrada" xfId="73"/>
    <cellStyle name="Entrada 2" xfId="74"/>
    <cellStyle name="Euro" xfId="75"/>
    <cellStyle name="Hyperlink" xfId="2" builtinId="8"/>
    <cellStyle name="Hyperlink 2" xfId="76"/>
    <cellStyle name="Hyperlink 3" xfId="77"/>
    <cellStyle name="Incorrecto" xfId="78"/>
    <cellStyle name="Incorrecto 2" xfId="79"/>
    <cellStyle name="LineBottom2" xfId="80"/>
    <cellStyle name="LineBottom3" xfId="81"/>
    <cellStyle name="Neutro" xfId="82"/>
    <cellStyle name="Neutro 2" xfId="83"/>
    <cellStyle name="Normal" xfId="0" builtinId="0"/>
    <cellStyle name="Normal 10" xfId="84"/>
    <cellStyle name="Normal 11" xfId="85"/>
    <cellStyle name="Normal 12" xfId="86"/>
    <cellStyle name="Normal 13" xfId="87"/>
    <cellStyle name="Normal 2" xfId="88"/>
    <cellStyle name="Normal 2 2" xfId="89"/>
    <cellStyle name="Normal 2 2 2" xfId="90"/>
    <cellStyle name="Normal 2 3" xfId="91"/>
    <cellStyle name="Normal 2 4" xfId="92"/>
    <cellStyle name="Normal 2 5" xfId="93"/>
    <cellStyle name="Normal 2_03_3 CI_porGProd_2007_2010 FALTA_SALDO" xfId="94"/>
    <cellStyle name="Normal 3" xfId="95"/>
    <cellStyle name="Normal 3 2" xfId="96"/>
    <cellStyle name="Normal 3 2 2" xfId="97"/>
    <cellStyle name="Normal 3 3" xfId="98"/>
    <cellStyle name="Normal 4" xfId="99"/>
    <cellStyle name="Normal 4 2" xfId="100"/>
    <cellStyle name="Normal 4 3" xfId="101"/>
    <cellStyle name="Normal 4_04 GRAF_E cap4" xfId="102"/>
    <cellStyle name="Normal 5" xfId="103"/>
    <cellStyle name="Normal 5 2" xfId="104"/>
    <cellStyle name="Normal 6" xfId="105"/>
    <cellStyle name="Normal 7" xfId="106"/>
    <cellStyle name="Normal 8" xfId="107"/>
    <cellStyle name="Normal 9" xfId="108"/>
    <cellStyle name="Nota" xfId="109"/>
    <cellStyle name="Nota 2" xfId="110"/>
    <cellStyle name="NUMLINHA" xfId="111"/>
    <cellStyle name="Percent" xfId="1" builtinId="5"/>
    <cellStyle name="Percent 2" xfId="112"/>
    <cellStyle name="Percent 3" xfId="113"/>
    <cellStyle name="Percent 3 2" xfId="114"/>
    <cellStyle name="Percent 3 3" xfId="115"/>
    <cellStyle name="Percent 4" xfId="116"/>
    <cellStyle name="Percent 4 2" xfId="117"/>
    <cellStyle name="Percent 5" xfId="118"/>
    <cellStyle name="Percent 6" xfId="119"/>
    <cellStyle name="Percent 7" xfId="120"/>
    <cellStyle name="Percent 8" xfId="121"/>
    <cellStyle name="Percentagem 2" xfId="122"/>
    <cellStyle name="QDTITULO" xfId="123"/>
    <cellStyle name="Saída" xfId="124"/>
    <cellStyle name="Saída 2" xfId="125"/>
    <cellStyle name="Standard_WBBasis" xfId="126"/>
    <cellStyle name="Texto de Aviso" xfId="127"/>
    <cellStyle name="Texto de Aviso 2" xfId="128"/>
    <cellStyle name="Texto Explicativo" xfId="129"/>
    <cellStyle name="Texto Explicativo 2" xfId="130"/>
    <cellStyle name="TITCOLUNA" xfId="131"/>
    <cellStyle name="Título" xfId="132"/>
    <cellStyle name="Título 2" xfId="133"/>
    <cellStyle name="Total 2" xfId="134"/>
    <cellStyle name="Verificar Célula" xfId="135"/>
    <cellStyle name="Verificar Célula 2" xfId="136"/>
    <cellStyle name="WithoutLine" xfId="137"/>
  </cellStyles>
  <dxfs count="0"/>
  <tableStyles count="0" defaultTableStyle="TableStyleMedium2" defaultPivotStyle="PivotStyleLight16"/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'Figura 1.2'!$T$12</c:f>
              <c:strCache>
                <c:ptCount val="1"/>
                <c:pt idx="0">
                  <c:v>Indústria e energia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4"/>
              <c:layout>
                <c:manualLayout>
                  <c:x val="4.0470481061485417E-17"/>
                  <c:y val="-2.318841285356243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1299258098204338E-3"/>
                  <c:y val="-1.545894190237502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'Figura 1.2'!$U$12:$AF$12</c:f>
              <c:numCache>
                <c:formatCode>0.0%</c:formatCode>
                <c:ptCount val="12"/>
                <c:pt idx="0">
                  <c:v>0.286412213740458</c:v>
                </c:pt>
                <c:pt idx="1">
                  <c:v>0.31035237469905885</c:v>
                </c:pt>
                <c:pt idx="2">
                  <c:v>0.26581728681048211</c:v>
                </c:pt>
                <c:pt idx="3">
                  <c:v>0.24540891492787886</c:v>
                </c:pt>
                <c:pt idx="4">
                  <c:v>0.22965056459280292</c:v>
                </c:pt>
                <c:pt idx="5">
                  <c:v>0.25767720707718084</c:v>
                </c:pt>
                <c:pt idx="6">
                  <c:v>0.44987140024740441</c:v>
                </c:pt>
                <c:pt idx="7">
                  <c:v>0.34015757139860409</c:v>
                </c:pt>
                <c:pt idx="8">
                  <c:v>0.4291157001969102</c:v>
                </c:pt>
                <c:pt idx="9">
                  <c:v>0.29517256160198252</c:v>
                </c:pt>
                <c:pt idx="10">
                  <c:v>0.2332803973096973</c:v>
                </c:pt>
                <c:pt idx="11">
                  <c:v>0.29174647997615516</c:v>
                </c:pt>
              </c:numCache>
            </c:numRef>
          </c:val>
        </c:ser>
        <c:ser>
          <c:idx val="2"/>
          <c:order val="2"/>
          <c:tx>
            <c:strRef>
              <c:f>'Figura 1.2'!$T$13</c:f>
              <c:strCache>
                <c:ptCount val="1"/>
                <c:pt idx="0">
                  <c:v>Comércio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1"/>
              <c:layout>
                <c:manualLayout>
                  <c:x val="-1.4868711717395612E-17"/>
                  <c:y val="-9.708740338083311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6219322949594507E-3"/>
                  <c:y val="-2.265372745552772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layout>
                <c:manualLayout>
                  <c:x val="0"/>
                  <c:y val="-1.685985807185622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0"/>
                  <c:y val="-1.294498711744441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'Figura 1.2'!$U$13:$AF$13</c:f>
              <c:numCache>
                <c:formatCode>0.0%</c:formatCode>
                <c:ptCount val="12"/>
                <c:pt idx="0">
                  <c:v>0.19603053435114504</c:v>
                </c:pt>
                <c:pt idx="1">
                  <c:v>0.18209673889253666</c:v>
                </c:pt>
                <c:pt idx="2">
                  <c:v>0.18778051252352684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0.26118489303462067</c:v>
                </c:pt>
                <c:pt idx="7">
                  <c:v>0.26665346835112269</c:v>
                </c:pt>
                <c:pt idx="8">
                  <c:v>0.28169419472935769</c:v>
                </c:pt>
                <c:pt idx="9">
                  <c:v>0</c:v>
                </c:pt>
                <c:pt idx="10">
                  <c:v>0</c:v>
                </c:pt>
                <c:pt idx="11">
                  <c:v>0.17350963654519355</c:v>
                </c:pt>
              </c:numCache>
            </c:numRef>
          </c:val>
        </c:ser>
        <c:ser>
          <c:idx val="3"/>
          <c:order val="3"/>
          <c:tx>
            <c:strRef>
              <c:f>'Figura 1.2'!$T$14</c:f>
              <c:strCache>
                <c:ptCount val="1"/>
                <c:pt idx="0">
                  <c:v>Informação e comunicação</c:v>
                </c:pt>
              </c:strCache>
            </c:strRef>
          </c:tx>
          <c:spPr>
            <a:solidFill>
              <a:schemeClr val="accent5"/>
            </a:solidFill>
            <a:ln w="19050">
              <a:noFill/>
            </a:ln>
          </c:spPr>
          <c:invertIfNegative val="0"/>
          <c:dLbls>
            <c:dLbl>
              <c:idx val="10"/>
              <c:layout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multiLvlStrRef>
              <c:f>'Figura 1.2'!$U$8:$AF$9</c:f>
              <c:multiLvlStrCache>
                <c:ptCount val="12"/>
                <c:lvl>
                  <c:pt idx="0">
                    <c:v>2012</c:v>
                  </c:pt>
                  <c:pt idx="1">
                    <c:v>2015</c:v>
                  </c:pt>
                  <c:pt idx="2">
                    <c:v>2018</c:v>
                  </c:pt>
                  <c:pt idx="3">
                    <c:v>2012</c:v>
                  </c:pt>
                  <c:pt idx="4">
                    <c:v>2015</c:v>
                  </c:pt>
                  <c:pt idx="5">
                    <c:v>2018</c:v>
                  </c:pt>
                  <c:pt idx="6">
                    <c:v>2012</c:v>
                  </c:pt>
                  <c:pt idx="7">
                    <c:v>2015</c:v>
                  </c:pt>
                  <c:pt idx="8">
                    <c:v>2018</c:v>
                  </c:pt>
                  <c:pt idx="9">
                    <c:v>2012</c:v>
                  </c:pt>
                  <c:pt idx="10">
                    <c:v>2015</c:v>
                  </c:pt>
                  <c:pt idx="11">
                    <c:v>2018</c:v>
                  </c:pt>
                </c:lvl>
                <c:lvl>
                  <c:pt idx="0">
                    <c:v>Sociedades</c:v>
                  </c:pt>
                  <c:pt idx="3">
                    <c:v>Pessoal remunerado</c:v>
                  </c:pt>
                  <c:pt idx="6">
                    <c:v>Volume de negócios</c:v>
                  </c:pt>
                  <c:pt idx="9">
                    <c:v>VAB</c:v>
                  </c:pt>
                </c:lvl>
              </c:multiLvlStrCache>
            </c:multiLvlStrRef>
          </c:cat>
          <c:val>
            <c:numRef>
              <c:f>'Figura 1.2'!$U$14:$AF$14</c:f>
              <c:numCache>
                <c:formatCode>0.0%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0.22991670003683973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'Figura 1.2'!$T$15</c:f>
              <c:strCache>
                <c:ptCount val="1"/>
                <c:pt idx="0">
                  <c:v>Outros serviços</c:v>
                </c:pt>
              </c:strCache>
            </c:strRef>
          </c:tx>
          <c:spPr>
            <a:solidFill>
              <a:schemeClr val="accent3"/>
            </a:solidFill>
            <a:ln w="19050">
              <a:noFill/>
            </a:ln>
          </c:spPr>
          <c:invertIfNegative val="0"/>
          <c:dLbls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'Figura 1.2'!$U$8:$AF$9</c:f>
              <c:multiLvlStrCache>
                <c:ptCount val="12"/>
                <c:lvl>
                  <c:pt idx="0">
                    <c:v>2012</c:v>
                  </c:pt>
                  <c:pt idx="1">
                    <c:v>2015</c:v>
                  </c:pt>
                  <c:pt idx="2">
                    <c:v>2018</c:v>
                  </c:pt>
                  <c:pt idx="3">
                    <c:v>2012</c:v>
                  </c:pt>
                  <c:pt idx="4">
                    <c:v>2015</c:v>
                  </c:pt>
                  <c:pt idx="5">
                    <c:v>2018</c:v>
                  </c:pt>
                  <c:pt idx="6">
                    <c:v>2012</c:v>
                  </c:pt>
                  <c:pt idx="7">
                    <c:v>2015</c:v>
                  </c:pt>
                  <c:pt idx="8">
                    <c:v>2018</c:v>
                  </c:pt>
                  <c:pt idx="9">
                    <c:v>2012</c:v>
                  </c:pt>
                  <c:pt idx="10">
                    <c:v>2015</c:v>
                  </c:pt>
                  <c:pt idx="11">
                    <c:v>2018</c:v>
                  </c:pt>
                </c:lvl>
                <c:lvl>
                  <c:pt idx="0">
                    <c:v>Sociedades</c:v>
                  </c:pt>
                  <c:pt idx="3">
                    <c:v>Pessoal remunerado</c:v>
                  </c:pt>
                  <c:pt idx="6">
                    <c:v>Volume de negócios</c:v>
                  </c:pt>
                  <c:pt idx="9">
                    <c:v>VAB</c:v>
                  </c:pt>
                </c:lvl>
              </c:multiLvlStrCache>
            </c:multiLvlStrRef>
          </c:cat>
          <c:val>
            <c:numRef>
              <c:f>'Figura 1.2'!$U$15:$AF$15</c:f>
              <c:numCache>
                <c:formatCode>0.0%</c:formatCode>
                <c:ptCount val="12"/>
                <c:pt idx="0">
                  <c:v>0.1966412213740458</c:v>
                </c:pt>
                <c:pt idx="1">
                  <c:v>0.17662508207485225</c:v>
                </c:pt>
                <c:pt idx="2">
                  <c:v>0.17851455045605907</c:v>
                </c:pt>
                <c:pt idx="3">
                  <c:v>0.31702470277863432</c:v>
                </c:pt>
                <c:pt idx="4">
                  <c:v>0.3853505424519087</c:v>
                </c:pt>
                <c:pt idx="5">
                  <c:v>0.28217483018601319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0.26121244315290776</c:v>
                </c:pt>
                <c:pt idx="10">
                  <c:v>0.23739907504232474</c:v>
                </c:pt>
                <c:pt idx="11">
                  <c:v>0.19116878989573383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00584960"/>
        <c:axId val="100889088"/>
      </c:barChart>
      <c:lineChart>
        <c:grouping val="stacked"/>
        <c:varyColors val="0"/>
        <c:ser>
          <c:idx val="0"/>
          <c:order val="0"/>
          <c:tx>
            <c:strRef>
              <c:f>'Figura 1.2'!$T$11</c:f>
              <c:strCache>
                <c:ptCount val="1"/>
                <c:pt idx="0">
                  <c:v>Peso no total das SEC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5"/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'Figura 1.2'!$U$8:$AF$9</c:f>
              <c:multiLvlStrCache>
                <c:ptCount val="12"/>
                <c:lvl>
                  <c:pt idx="0">
                    <c:v>2012</c:v>
                  </c:pt>
                  <c:pt idx="1">
                    <c:v>2015</c:v>
                  </c:pt>
                  <c:pt idx="2">
                    <c:v>2018</c:v>
                  </c:pt>
                  <c:pt idx="3">
                    <c:v>2012</c:v>
                  </c:pt>
                  <c:pt idx="4">
                    <c:v>2015</c:v>
                  </c:pt>
                  <c:pt idx="5">
                    <c:v>2018</c:v>
                  </c:pt>
                  <c:pt idx="6">
                    <c:v>2012</c:v>
                  </c:pt>
                  <c:pt idx="7">
                    <c:v>2015</c:v>
                  </c:pt>
                  <c:pt idx="8">
                    <c:v>2018</c:v>
                  </c:pt>
                  <c:pt idx="9">
                    <c:v>2012</c:v>
                  </c:pt>
                  <c:pt idx="10">
                    <c:v>2015</c:v>
                  </c:pt>
                  <c:pt idx="11">
                    <c:v>2018</c:v>
                  </c:pt>
                </c:lvl>
                <c:lvl>
                  <c:pt idx="0">
                    <c:v>Sociedades</c:v>
                  </c:pt>
                  <c:pt idx="3">
                    <c:v>Pessoal remunerado</c:v>
                  </c:pt>
                  <c:pt idx="6">
                    <c:v>Volume de negócios</c:v>
                  </c:pt>
                  <c:pt idx="9">
                    <c:v>VAB</c:v>
                  </c:pt>
                </c:lvl>
              </c:multiLvlStrCache>
            </c:multiLvlStrRef>
          </c:cat>
          <c:val>
            <c:numRef>
              <c:f>'Figura 1.2'!$U$11:$AF$11</c:f>
              <c:numCache>
                <c:formatCode>0%</c:formatCode>
                <c:ptCount val="12"/>
                <c:pt idx="0">
                  <c:v>0.67908396946564886</c:v>
                </c:pt>
                <c:pt idx="1">
                  <c:v>0.66907419566644777</c:v>
                </c:pt>
                <c:pt idx="2">
                  <c:v>0.63211234979006803</c:v>
                </c:pt>
                <c:pt idx="3">
                  <c:v>0.56243361770651323</c:v>
                </c:pt>
                <c:pt idx="4">
                  <c:v>0.61500110704471167</c:v>
                </c:pt>
                <c:pt idx="5">
                  <c:v>0.53985203726319408</c:v>
                </c:pt>
                <c:pt idx="6">
                  <c:v>0.71105629328202502</c:v>
                </c:pt>
                <c:pt idx="7">
                  <c:v>0.60681103974972683</c:v>
                </c:pt>
                <c:pt idx="8">
                  <c:v>0.71080989492626789</c:v>
                </c:pt>
                <c:pt idx="9">
                  <c:v>0.55638500475489028</c:v>
                </c:pt>
                <c:pt idx="10">
                  <c:v>0.70059617238886174</c:v>
                </c:pt>
                <c:pt idx="11">
                  <c:v>0.65642490641708251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584960"/>
        <c:axId val="100889088"/>
      </c:lineChart>
      <c:catAx>
        <c:axId val="10058496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0889088"/>
        <c:crosses val="autoZero"/>
        <c:auto val="1"/>
        <c:lblAlgn val="ctr"/>
        <c:lblOffset val="100"/>
        <c:noMultiLvlLbl val="0"/>
      </c:catAx>
      <c:valAx>
        <c:axId val="100889088"/>
        <c:scaling>
          <c:orientation val="minMax"/>
        </c:scaling>
        <c:delete val="0"/>
        <c:axPos val="l"/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058496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514472458662807E-2"/>
          <c:y val="3.9207043341050719E-2"/>
          <c:w val="0.54064428757056004"/>
          <c:h val="0.92158591331789852"/>
        </c:manualLayout>
      </c:layout>
      <c:pieChart>
        <c:varyColors val="1"/>
        <c:ser>
          <c:idx val="0"/>
          <c:order val="0"/>
          <c:dLbls>
            <c:txPr>
              <a:bodyPr/>
              <a:lstStyle/>
              <a:p>
                <a:pPr>
                  <a:defRPr sz="800"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'Figura 2.3'!$A$39:$A$42</c:f>
              <c:strCache>
                <c:ptCount val="4"/>
                <c:pt idx="0">
                  <c:v>Crescimento ≤ 0%</c:v>
                </c:pt>
                <c:pt idx="1">
                  <c:v>Crescimento ]0%- 10%]</c:v>
                </c:pt>
                <c:pt idx="2">
                  <c:v>Crescimento ]10% - 20%]</c:v>
                </c:pt>
                <c:pt idx="3">
                  <c:v>Crescimento &gt; 20%</c:v>
                </c:pt>
              </c:strCache>
            </c:strRef>
          </c:cat>
          <c:val>
            <c:numRef>
              <c:f>'Figura 2.3'!$B$39:$B$42</c:f>
              <c:numCache>
                <c:formatCode>0.0%</c:formatCode>
                <c:ptCount val="4"/>
                <c:pt idx="0">
                  <c:v>0.54587717151945192</c:v>
                </c:pt>
                <c:pt idx="1">
                  <c:v>0.28040127232689016</c:v>
                </c:pt>
                <c:pt idx="2">
                  <c:v>8.93075605578664E-2</c:v>
                </c:pt>
                <c:pt idx="3">
                  <c:v>8.4413995595791533E-2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0220875088958126"/>
          <c:y val="0.10659038540662383"/>
          <c:w val="0.37511083489819264"/>
          <c:h val="0.78681861782807494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514472458662807E-2"/>
          <c:y val="3.9207043341050719E-2"/>
          <c:w val="0.54064428757056004"/>
          <c:h val="0.92158591331789852"/>
        </c:manualLayout>
      </c:layout>
      <c:pieChart>
        <c:varyColors val="1"/>
        <c:ser>
          <c:idx val="0"/>
          <c:order val="0"/>
          <c:dLbls>
            <c:txPr>
              <a:bodyPr/>
              <a:lstStyle/>
              <a:p>
                <a:pPr>
                  <a:defRPr sz="800"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'Figura 2.3'!$A$45:$A$48</c:f>
              <c:strCache>
                <c:ptCount val="4"/>
                <c:pt idx="0">
                  <c:v>Crescimento ≤ 0%</c:v>
                </c:pt>
                <c:pt idx="1">
                  <c:v>Crescimento ]0%- 10%]</c:v>
                </c:pt>
                <c:pt idx="2">
                  <c:v>Crescimento ]10% - 20%]</c:v>
                </c:pt>
                <c:pt idx="3">
                  <c:v>Crescimento &gt; 20%</c:v>
                </c:pt>
              </c:strCache>
            </c:strRef>
          </c:cat>
          <c:val>
            <c:numRef>
              <c:f>'Figura 2.3'!$B$45:$B$48</c:f>
              <c:numCache>
                <c:formatCode>0.0%</c:formatCode>
                <c:ptCount val="4"/>
                <c:pt idx="0">
                  <c:v>0.41319073083778968</c:v>
                </c:pt>
                <c:pt idx="1">
                  <c:v>0.21889483065953655</c:v>
                </c:pt>
                <c:pt idx="2">
                  <c:v>0.17433155080213902</c:v>
                </c:pt>
                <c:pt idx="3">
                  <c:v>0.19358288770053475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0220875088958126"/>
          <c:y val="0.10659038540662383"/>
          <c:w val="0.37511083489819264"/>
          <c:h val="0.78681861782807494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514472458662807E-2"/>
          <c:y val="3.9207043341050719E-2"/>
          <c:w val="0.54064428757056004"/>
          <c:h val="0.92158591331789852"/>
        </c:manualLayout>
      </c:layout>
      <c:pieChart>
        <c:varyColors val="1"/>
        <c:ser>
          <c:idx val="0"/>
          <c:order val="0"/>
          <c:dLbls>
            <c:txPr>
              <a:bodyPr/>
              <a:lstStyle/>
              <a:p>
                <a:pPr>
                  <a:defRPr sz="800"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'Figura 2.3'!$A$51:$A$54</c:f>
              <c:strCache>
                <c:ptCount val="4"/>
                <c:pt idx="0">
                  <c:v>Crescimento ≤ 0%</c:v>
                </c:pt>
                <c:pt idx="1">
                  <c:v>Crescimento ]0%- 10%]</c:v>
                </c:pt>
                <c:pt idx="2">
                  <c:v>Crescimento ]10% - 20%]</c:v>
                </c:pt>
                <c:pt idx="3">
                  <c:v>Crescimento &gt; 20%</c:v>
                </c:pt>
              </c:strCache>
            </c:strRef>
          </c:cat>
          <c:val>
            <c:numRef>
              <c:f>'Figura 2.3'!$B$51:$B$54</c:f>
              <c:numCache>
                <c:formatCode>0.0%</c:formatCode>
                <c:ptCount val="4"/>
                <c:pt idx="0">
                  <c:v>0.49645776566757494</c:v>
                </c:pt>
                <c:pt idx="1">
                  <c:v>0.1444141689373297</c:v>
                </c:pt>
                <c:pt idx="2">
                  <c:v>0.14332425068119892</c:v>
                </c:pt>
                <c:pt idx="3">
                  <c:v>0.21580381471389645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0220875088958126"/>
          <c:y val="0.10659038540662383"/>
          <c:w val="0.37511083489819264"/>
          <c:h val="0.78681861782807494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514472458662807E-2"/>
          <c:y val="3.9207043341050719E-2"/>
          <c:w val="0.54064428757056004"/>
          <c:h val="0.92158591331789852"/>
        </c:manualLayout>
      </c:layout>
      <c:pieChart>
        <c:varyColors val="1"/>
        <c:ser>
          <c:idx val="0"/>
          <c:order val="0"/>
          <c:dLbls>
            <c:txPr>
              <a:bodyPr/>
              <a:lstStyle/>
              <a:p>
                <a:pPr>
                  <a:defRPr sz="800"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'Figura 2.4'!$A$21:$A$24</c:f>
              <c:strCache>
                <c:ptCount val="4"/>
                <c:pt idx="0">
                  <c:v>Crescimento ≤ 0%</c:v>
                </c:pt>
                <c:pt idx="1">
                  <c:v>Crescimento ]0%- 10%]</c:v>
                </c:pt>
                <c:pt idx="2">
                  <c:v>Crescimento ]10% - 20%]</c:v>
                </c:pt>
                <c:pt idx="3">
                  <c:v>Crescimento &gt; 20%</c:v>
                </c:pt>
              </c:strCache>
            </c:strRef>
          </c:cat>
          <c:val>
            <c:numRef>
              <c:f>'Figura 2.4'!$B$21:$B$24</c:f>
              <c:numCache>
                <c:formatCode>0.0%</c:formatCode>
                <c:ptCount val="4"/>
                <c:pt idx="0">
                  <c:v>0.36657496561210456</c:v>
                </c:pt>
                <c:pt idx="1">
                  <c:v>0.353966070609812</c:v>
                </c:pt>
                <c:pt idx="2">
                  <c:v>0.18661164603392938</c:v>
                </c:pt>
                <c:pt idx="3">
                  <c:v>9.2847317744154056E-2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0220875088958126"/>
          <c:y val="0.10659038540662383"/>
          <c:w val="0.37511083489819264"/>
          <c:h val="0.78681861782807494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514472458662807E-2"/>
          <c:y val="3.9207043341050719E-2"/>
          <c:w val="0.54064428757056004"/>
          <c:h val="0.92158591331789852"/>
        </c:manualLayout>
      </c:layout>
      <c:pieChart>
        <c:varyColors val="1"/>
        <c:ser>
          <c:idx val="0"/>
          <c:order val="0"/>
          <c:dLbls>
            <c:txPr>
              <a:bodyPr/>
              <a:lstStyle/>
              <a:p>
                <a:pPr>
                  <a:defRPr sz="800" b="0"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'Figura 2.4'!$A$27:$A$30</c:f>
              <c:strCache>
                <c:ptCount val="4"/>
                <c:pt idx="0">
                  <c:v>Crescimento ≤ 0%</c:v>
                </c:pt>
                <c:pt idx="1">
                  <c:v>Crescimento ]0%- 10%]</c:v>
                </c:pt>
                <c:pt idx="2">
                  <c:v>Crescimento ]10% - 20%]</c:v>
                </c:pt>
                <c:pt idx="3">
                  <c:v>Crescimento &gt; 20%</c:v>
                </c:pt>
              </c:strCache>
            </c:strRef>
          </c:cat>
          <c:val>
            <c:numRef>
              <c:f>'Figura 2.4'!$B$27:$B$30</c:f>
              <c:numCache>
                <c:formatCode>0.0%</c:formatCode>
                <c:ptCount val="4"/>
                <c:pt idx="0">
                  <c:v>0.48143426294820718</c:v>
                </c:pt>
                <c:pt idx="1">
                  <c:v>0.31490039840637452</c:v>
                </c:pt>
                <c:pt idx="2">
                  <c:v>0.10852589641434263</c:v>
                </c:pt>
                <c:pt idx="3">
                  <c:v>9.5139442231075691E-2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0220875088958126"/>
          <c:y val="0.10659038540662383"/>
          <c:w val="0.37511083489819264"/>
          <c:h val="0.78681861782807494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2.5'!$W$17:$W$18</c:f>
              <c:strCache>
                <c:ptCount val="1"/>
                <c:pt idx="0">
                  <c:v>SECm 2012-2015</c:v>
                </c:pt>
              </c:strCache>
            </c:strRef>
          </c:tx>
          <c:invertIfNegative val="0"/>
          <c:dLbls>
            <c:numFmt formatCode="0.0%" sourceLinked="0"/>
            <c:txPr>
              <a:bodyPr/>
              <a:lstStyle/>
              <a:p>
                <a:pPr>
                  <a:defRPr sz="800">
                    <a:solidFill>
                      <a:srgbClr val="0070C0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2.5'!$V$19:$V$27</c:f>
              <c:strCache>
                <c:ptCount val="9"/>
                <c:pt idx="0">
                  <c:v>Alojamento e restauração</c:v>
                </c:pt>
                <c:pt idx="1">
                  <c:v>Agricultura e pescas</c:v>
                </c:pt>
                <c:pt idx="2">
                  <c:v>Construção e atividades imobiliárias</c:v>
                </c:pt>
                <c:pt idx="3">
                  <c:v>Outros serviços</c:v>
                </c:pt>
                <c:pt idx="4">
                  <c:v>Comércio</c:v>
                </c:pt>
                <c:pt idx="5">
                  <c:v>Indústria e energia</c:v>
                </c:pt>
                <c:pt idx="6">
                  <c:v>Transportes e armazenagem</c:v>
                </c:pt>
                <c:pt idx="7">
                  <c:v>Informação e comunicação</c:v>
                </c:pt>
                <c:pt idx="8">
                  <c:v>TOTAL</c:v>
                </c:pt>
              </c:strCache>
            </c:strRef>
          </c:cat>
          <c:val>
            <c:numRef>
              <c:f>'Figura 2.5'!$W$19:$W$27</c:f>
              <c:numCache>
                <c:formatCode>0.000</c:formatCode>
                <c:ptCount val="9"/>
                <c:pt idx="0">
                  <c:v>0.13661202185792351</c:v>
                </c:pt>
                <c:pt idx="1">
                  <c:v>9.3023255813953487E-2</c:v>
                </c:pt>
                <c:pt idx="2">
                  <c:v>0.10545454545454545</c:v>
                </c:pt>
                <c:pt idx="3">
                  <c:v>0.15794979079497909</c:v>
                </c:pt>
                <c:pt idx="4">
                  <c:v>0.14857744994731295</c:v>
                </c:pt>
                <c:pt idx="5">
                  <c:v>0.26586102719033233</c:v>
                </c:pt>
                <c:pt idx="6">
                  <c:v>0.25862068965517243</c:v>
                </c:pt>
                <c:pt idx="7">
                  <c:v>0.30281690140845069</c:v>
                </c:pt>
                <c:pt idx="8">
                  <c:v>0.17372155615365795</c:v>
                </c:pt>
              </c:numCache>
            </c:numRef>
          </c:val>
        </c:ser>
        <c:ser>
          <c:idx val="1"/>
          <c:order val="1"/>
          <c:tx>
            <c:strRef>
              <c:f>'Figura 2.5'!$X$17:$X$18</c:f>
              <c:strCache>
                <c:ptCount val="1"/>
                <c:pt idx="0">
                  <c:v>SEC 2012-2015</c:v>
                </c:pt>
              </c:strCache>
            </c:strRef>
          </c:tx>
          <c:invertIfNegative val="0"/>
          <c:dLbls>
            <c:numFmt formatCode="0.0%" sourceLinked="0"/>
            <c:txPr>
              <a:bodyPr/>
              <a:lstStyle/>
              <a:p>
                <a:pPr>
                  <a:defRPr sz="800">
                    <a:solidFill>
                      <a:schemeClr val="accent2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2.5'!$V$19:$V$27</c:f>
              <c:strCache>
                <c:ptCount val="9"/>
                <c:pt idx="0">
                  <c:v>Alojamento e restauração</c:v>
                </c:pt>
                <c:pt idx="1">
                  <c:v>Agricultura e pescas</c:v>
                </c:pt>
                <c:pt idx="2">
                  <c:v>Construção e atividades imobiliárias</c:v>
                </c:pt>
                <c:pt idx="3">
                  <c:v>Outros serviços</c:v>
                </c:pt>
                <c:pt idx="4">
                  <c:v>Comércio</c:v>
                </c:pt>
                <c:pt idx="5">
                  <c:v>Indústria e energia</c:v>
                </c:pt>
                <c:pt idx="6">
                  <c:v>Transportes e armazenagem</c:v>
                </c:pt>
                <c:pt idx="7">
                  <c:v>Informação e comunicação</c:v>
                </c:pt>
                <c:pt idx="8">
                  <c:v>TOTAL</c:v>
                </c:pt>
              </c:strCache>
            </c:strRef>
          </c:cat>
          <c:val>
            <c:numRef>
              <c:f>'Figura 2.5'!$X$19:$X$27</c:f>
              <c:numCache>
                <c:formatCode>0.000</c:formatCode>
                <c:ptCount val="9"/>
                <c:pt idx="0">
                  <c:v>0.15555555555555556</c:v>
                </c:pt>
                <c:pt idx="1">
                  <c:v>0.16363636363636364</c:v>
                </c:pt>
                <c:pt idx="2">
                  <c:v>0.18926553672316385</c:v>
                </c:pt>
                <c:pt idx="3">
                  <c:v>0.19377162629757785</c:v>
                </c:pt>
                <c:pt idx="4">
                  <c:v>0.19639934533551553</c:v>
                </c:pt>
                <c:pt idx="5">
                  <c:v>0.23702031602708803</c:v>
                </c:pt>
                <c:pt idx="6">
                  <c:v>0.32972972972972975</c:v>
                </c:pt>
                <c:pt idx="7">
                  <c:v>0.36885245901639346</c:v>
                </c:pt>
                <c:pt idx="8">
                  <c:v>0.21844018506278917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axId val="112977408"/>
        <c:axId val="110654528"/>
      </c:barChart>
      <c:catAx>
        <c:axId val="112977408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10654528"/>
        <c:crosses val="autoZero"/>
        <c:auto val="1"/>
        <c:lblAlgn val="ctr"/>
        <c:lblOffset val="100"/>
        <c:noMultiLvlLbl val="0"/>
      </c:catAx>
      <c:valAx>
        <c:axId val="110654528"/>
        <c:scaling>
          <c:orientation val="minMax"/>
          <c:max val="0.4"/>
          <c:min val="0"/>
        </c:scaling>
        <c:delete val="0"/>
        <c:axPos val="b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12977408"/>
        <c:crosses val="autoZero"/>
        <c:crossBetween val="between"/>
        <c:majorUnit val="0.4"/>
      </c:valAx>
    </c:plotArea>
    <c:legend>
      <c:legendPos val="b"/>
      <c:layout/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2.5'!$W$4:$W$5</c:f>
              <c:strCache>
                <c:ptCount val="1"/>
                <c:pt idx="0">
                  <c:v>SECm 2012-2018</c:v>
                </c:pt>
              </c:strCache>
            </c:strRef>
          </c:tx>
          <c:invertIfNegative val="0"/>
          <c:dLbls>
            <c:numFmt formatCode="0.0%" sourceLinked="0"/>
            <c:txPr>
              <a:bodyPr/>
              <a:lstStyle/>
              <a:p>
                <a:pPr>
                  <a:defRPr sz="800">
                    <a:solidFill>
                      <a:srgbClr val="0070C0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2.5'!$V$6:$V$14</c:f>
              <c:strCache>
                <c:ptCount val="9"/>
                <c:pt idx="0">
                  <c:v>Agricultura e pescas</c:v>
                </c:pt>
                <c:pt idx="1">
                  <c:v>Construção e atividades imobiliárias</c:v>
                </c:pt>
                <c:pt idx="2">
                  <c:v>Alojamento e restauração</c:v>
                </c:pt>
                <c:pt idx="3">
                  <c:v>Comércio</c:v>
                </c:pt>
                <c:pt idx="4">
                  <c:v>Outros serviços</c:v>
                </c:pt>
                <c:pt idx="5">
                  <c:v>Indústria e energia</c:v>
                </c:pt>
                <c:pt idx="6">
                  <c:v>Transportes e armazenagem</c:v>
                </c:pt>
                <c:pt idx="7">
                  <c:v>Informação e comunicação</c:v>
                </c:pt>
                <c:pt idx="8">
                  <c:v>TOTAL</c:v>
                </c:pt>
              </c:strCache>
            </c:strRef>
          </c:cat>
          <c:val>
            <c:numRef>
              <c:f>'Figura 2.5'!$W$6:$W$14</c:f>
              <c:numCache>
                <c:formatCode>0.000</c:formatCode>
                <c:ptCount val="9"/>
                <c:pt idx="0">
                  <c:v>0.24203821656050956</c:v>
                </c:pt>
                <c:pt idx="1">
                  <c:v>0.25672877846790892</c:v>
                </c:pt>
                <c:pt idx="2">
                  <c:v>0.29051987767584098</c:v>
                </c:pt>
                <c:pt idx="3">
                  <c:v>0.33256880733944955</c:v>
                </c:pt>
                <c:pt idx="4">
                  <c:v>0.37687861271676298</c:v>
                </c:pt>
                <c:pt idx="5">
                  <c:v>0.4452054794520548</c:v>
                </c:pt>
                <c:pt idx="6">
                  <c:v>0.46774193548387094</c:v>
                </c:pt>
                <c:pt idx="7">
                  <c:v>0.5149253731343284</c:v>
                </c:pt>
                <c:pt idx="8">
                  <c:v>0.35912806539509534</c:v>
                </c:pt>
              </c:numCache>
            </c:numRef>
          </c:val>
        </c:ser>
        <c:ser>
          <c:idx val="1"/>
          <c:order val="1"/>
          <c:tx>
            <c:strRef>
              <c:f>'Figura 2.5'!$X$4:$X$5</c:f>
              <c:strCache>
                <c:ptCount val="1"/>
                <c:pt idx="0">
                  <c:v>SEC 2012-2018</c:v>
                </c:pt>
              </c:strCache>
            </c:strRef>
          </c:tx>
          <c:invertIfNegative val="0"/>
          <c:dLbls>
            <c:numFmt formatCode="0.0%" sourceLinked="0"/>
            <c:txPr>
              <a:bodyPr/>
              <a:lstStyle/>
              <a:p>
                <a:pPr>
                  <a:defRPr sz="800">
                    <a:solidFill>
                      <a:schemeClr val="accent2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2.5'!$V$6:$V$14</c:f>
              <c:strCache>
                <c:ptCount val="9"/>
                <c:pt idx="0">
                  <c:v>Agricultura e pescas</c:v>
                </c:pt>
                <c:pt idx="1">
                  <c:v>Construção e atividades imobiliárias</c:v>
                </c:pt>
                <c:pt idx="2">
                  <c:v>Alojamento e restauração</c:v>
                </c:pt>
                <c:pt idx="3">
                  <c:v>Comércio</c:v>
                </c:pt>
                <c:pt idx="4">
                  <c:v>Outros serviços</c:v>
                </c:pt>
                <c:pt idx="5">
                  <c:v>Indústria e energia</c:v>
                </c:pt>
                <c:pt idx="6">
                  <c:v>Transportes e armazenagem</c:v>
                </c:pt>
                <c:pt idx="7">
                  <c:v>Informação e comunicação</c:v>
                </c:pt>
                <c:pt idx="8">
                  <c:v>TOTAL</c:v>
                </c:pt>
              </c:strCache>
            </c:strRef>
          </c:cat>
          <c:val>
            <c:numRef>
              <c:f>'Figura 2.5'!$X$6:$X$14</c:f>
              <c:numCache>
                <c:formatCode>0.000</c:formatCode>
                <c:ptCount val="9"/>
                <c:pt idx="0">
                  <c:v>0.22857142857142856</c:v>
                </c:pt>
                <c:pt idx="1">
                  <c:v>0.26517571884984026</c:v>
                </c:pt>
                <c:pt idx="2">
                  <c:v>0.28143712574850299</c:v>
                </c:pt>
                <c:pt idx="3">
                  <c:v>0.3719298245614035</c:v>
                </c:pt>
                <c:pt idx="4">
                  <c:v>0.36603773584905658</c:v>
                </c:pt>
                <c:pt idx="5">
                  <c:v>0.39543269230769229</c:v>
                </c:pt>
                <c:pt idx="6">
                  <c:v>0.47953216374269003</c:v>
                </c:pt>
                <c:pt idx="7">
                  <c:v>0.5213675213675214</c:v>
                </c:pt>
                <c:pt idx="8">
                  <c:v>0.3679144385026738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axId val="112978432"/>
        <c:axId val="110656832"/>
      </c:barChart>
      <c:catAx>
        <c:axId val="112978432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10656832"/>
        <c:crosses val="autoZero"/>
        <c:auto val="1"/>
        <c:lblAlgn val="ctr"/>
        <c:lblOffset val="100"/>
        <c:noMultiLvlLbl val="0"/>
      </c:catAx>
      <c:valAx>
        <c:axId val="110656832"/>
        <c:scaling>
          <c:orientation val="minMax"/>
          <c:max val="0.60000000000000009"/>
          <c:min val="0"/>
        </c:scaling>
        <c:delete val="0"/>
        <c:axPos val="b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12978432"/>
        <c:crosses val="autoZero"/>
        <c:crossBetween val="between"/>
        <c:majorUnit val="0.60000000000000009"/>
      </c:valAx>
    </c:plotArea>
    <c:legend>
      <c:legendPos val="b"/>
      <c:layout/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2.6'!$B$24:$B$25</c:f>
              <c:strCache>
                <c:ptCount val="1"/>
                <c:pt idx="0">
                  <c:v>SECm 2015-2018</c:v>
                </c:pt>
              </c:strCache>
            </c:strRef>
          </c:tx>
          <c:invertIfNegative val="0"/>
          <c:dLbls>
            <c:numFmt formatCode="0.0%" sourceLinked="0"/>
            <c:txPr>
              <a:bodyPr/>
              <a:lstStyle/>
              <a:p>
                <a:pPr>
                  <a:defRPr sz="800">
                    <a:solidFill>
                      <a:srgbClr val="0070C0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2.6'!$A$26:$A$34</c:f>
              <c:strCache>
                <c:ptCount val="9"/>
                <c:pt idx="0">
                  <c:v>Agricultura e pescas</c:v>
                </c:pt>
                <c:pt idx="1">
                  <c:v>Construção e atividades imobiliárias</c:v>
                </c:pt>
                <c:pt idx="2">
                  <c:v>Comércio</c:v>
                </c:pt>
                <c:pt idx="3">
                  <c:v>Alojamento e restauração</c:v>
                </c:pt>
                <c:pt idx="4">
                  <c:v>Indústria e energia</c:v>
                </c:pt>
                <c:pt idx="5">
                  <c:v>Outros serviços</c:v>
                </c:pt>
                <c:pt idx="6">
                  <c:v>Transportes e armazenagem</c:v>
                </c:pt>
                <c:pt idx="7">
                  <c:v>Informação e comunicação</c:v>
                </c:pt>
                <c:pt idx="8">
                  <c:v>TOTAL</c:v>
                </c:pt>
              </c:strCache>
            </c:strRef>
          </c:cat>
          <c:val>
            <c:numRef>
              <c:f>'Figura 2.6'!$B$26:$B$34</c:f>
              <c:numCache>
                <c:formatCode>0.000</c:formatCode>
                <c:ptCount val="9"/>
                <c:pt idx="0">
                  <c:v>0.14383561643835616</c:v>
                </c:pt>
                <c:pt idx="1">
                  <c:v>0.19291338582677164</c:v>
                </c:pt>
                <c:pt idx="2">
                  <c:v>0.19106881405563689</c:v>
                </c:pt>
                <c:pt idx="3">
                  <c:v>0.18003273322422259</c:v>
                </c:pt>
                <c:pt idx="4">
                  <c:v>0.24497607655502393</c:v>
                </c:pt>
                <c:pt idx="5">
                  <c:v>0.20391271632806621</c:v>
                </c:pt>
                <c:pt idx="6">
                  <c:v>0.24257425742574257</c:v>
                </c:pt>
                <c:pt idx="7">
                  <c:v>0.20754716981132076</c:v>
                </c:pt>
                <c:pt idx="8">
                  <c:v>0.20366533864541833</c:v>
                </c:pt>
              </c:numCache>
            </c:numRef>
          </c:val>
        </c:ser>
        <c:ser>
          <c:idx val="1"/>
          <c:order val="1"/>
          <c:tx>
            <c:strRef>
              <c:f>'Figura 2.6'!$C$24:$C$25</c:f>
              <c:strCache>
                <c:ptCount val="1"/>
                <c:pt idx="0">
                  <c:v>SEC 2015-2018</c:v>
                </c:pt>
              </c:strCache>
            </c:strRef>
          </c:tx>
          <c:invertIfNegative val="0"/>
          <c:dLbls>
            <c:numFmt formatCode="0.0%" sourceLinked="0"/>
            <c:txPr>
              <a:bodyPr/>
              <a:lstStyle/>
              <a:p>
                <a:pPr>
                  <a:defRPr sz="800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2.6'!$A$26:$A$34</c:f>
              <c:strCache>
                <c:ptCount val="9"/>
                <c:pt idx="0">
                  <c:v>Agricultura e pescas</c:v>
                </c:pt>
                <c:pt idx="1">
                  <c:v>Construção e atividades imobiliárias</c:v>
                </c:pt>
                <c:pt idx="2">
                  <c:v>Comércio</c:v>
                </c:pt>
                <c:pt idx="3">
                  <c:v>Alojamento e restauração</c:v>
                </c:pt>
                <c:pt idx="4">
                  <c:v>Indústria e energia</c:v>
                </c:pt>
                <c:pt idx="5">
                  <c:v>Outros serviços</c:v>
                </c:pt>
                <c:pt idx="6">
                  <c:v>Transportes e armazenagem</c:v>
                </c:pt>
                <c:pt idx="7">
                  <c:v>Informação e comunicação</c:v>
                </c:pt>
                <c:pt idx="8">
                  <c:v>TOTAL</c:v>
                </c:pt>
              </c:strCache>
            </c:strRef>
          </c:cat>
          <c:val>
            <c:numRef>
              <c:f>'Figura 2.6'!$C$26:$C$34</c:f>
              <c:numCache>
                <c:formatCode>0.000</c:formatCode>
                <c:ptCount val="9"/>
                <c:pt idx="0">
                  <c:v>0.15037593984962405</c:v>
                </c:pt>
                <c:pt idx="1">
                  <c:v>0.24657534246575341</c:v>
                </c:pt>
                <c:pt idx="2">
                  <c:v>0.26459627329192548</c:v>
                </c:pt>
                <c:pt idx="3">
                  <c:v>0.2740963855421687</c:v>
                </c:pt>
                <c:pt idx="4">
                  <c:v>0.27970479704797047</c:v>
                </c:pt>
                <c:pt idx="5">
                  <c:v>0.28759894459102903</c:v>
                </c:pt>
                <c:pt idx="6">
                  <c:v>0.32862190812720848</c:v>
                </c:pt>
                <c:pt idx="7">
                  <c:v>0.42702702702702705</c:v>
                </c:pt>
                <c:pt idx="8">
                  <c:v>0.27945896377808344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axId val="112976384"/>
        <c:axId val="112600768"/>
      </c:barChart>
      <c:catAx>
        <c:axId val="112976384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12600768"/>
        <c:crosses val="autoZero"/>
        <c:auto val="1"/>
        <c:lblAlgn val="ctr"/>
        <c:lblOffset val="100"/>
        <c:noMultiLvlLbl val="0"/>
      </c:catAx>
      <c:valAx>
        <c:axId val="112600768"/>
        <c:scaling>
          <c:orientation val="minMax"/>
          <c:max val="0.5"/>
          <c:min val="0"/>
        </c:scaling>
        <c:delete val="0"/>
        <c:axPos val="b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12976384"/>
        <c:crosses val="autoZero"/>
        <c:crossBetween val="between"/>
        <c:majorUnit val="0.5"/>
      </c:valAx>
    </c:plotArea>
    <c:legend>
      <c:legendPos val="b"/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9196209331138884"/>
          <c:y val="5.5676354925069518E-2"/>
          <c:w val="0.47160366234920231"/>
          <c:h val="0.8317512394284047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'Figura 2.7'!$C$27</c:f>
              <c:strCache>
                <c:ptCount val="1"/>
                <c:pt idx="0">
                  <c:v>Crescimento ≤ 0%</c:v>
                </c:pt>
              </c:strCache>
            </c:strRef>
          </c:tx>
          <c:invertIfNegative val="0"/>
          <c:dLbls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2.7'!$B$28:$B$46</c:f>
              <c:strCache>
                <c:ptCount val="19"/>
                <c:pt idx="0">
                  <c:v>VAB</c:v>
                </c:pt>
                <c:pt idx="1">
                  <c:v>Volume de negócios</c:v>
                </c:pt>
                <c:pt idx="2">
                  <c:v>Pessoal remunerado</c:v>
                </c:pt>
                <c:pt idx="3">
                  <c:v>Número de sociedades</c:v>
                </c:pt>
                <c:pt idx="5">
                  <c:v>VAB</c:v>
                </c:pt>
                <c:pt idx="6">
                  <c:v>Volume de negócios</c:v>
                </c:pt>
                <c:pt idx="7">
                  <c:v>Pessoal remunerado</c:v>
                </c:pt>
                <c:pt idx="8">
                  <c:v>Número de sociedades</c:v>
                </c:pt>
                <c:pt idx="10">
                  <c:v>VAB</c:v>
                </c:pt>
                <c:pt idx="11">
                  <c:v>Volume de negócios</c:v>
                </c:pt>
                <c:pt idx="12">
                  <c:v>Pessoal remunerado</c:v>
                </c:pt>
                <c:pt idx="13">
                  <c:v>Número de sociedades</c:v>
                </c:pt>
                <c:pt idx="15">
                  <c:v>VAB</c:v>
                </c:pt>
                <c:pt idx="16">
                  <c:v>Volume de negócios</c:v>
                </c:pt>
                <c:pt idx="17">
                  <c:v>Pessoal remunerado</c:v>
                </c:pt>
                <c:pt idx="18">
                  <c:v>Número de sociedades</c:v>
                </c:pt>
              </c:strCache>
            </c:strRef>
          </c:cat>
          <c:val>
            <c:numRef>
              <c:f>'Figura 2.7'!$C$28:$C$46</c:f>
              <c:numCache>
                <c:formatCode>General</c:formatCode>
                <c:ptCount val="19"/>
                <c:pt idx="0">
                  <c:v>0.18535950334886017</c:v>
                </c:pt>
                <c:pt idx="1">
                  <c:v>0.2125264042743514</c:v>
                </c:pt>
                <c:pt idx="2">
                  <c:v>0.20593479368313805</c:v>
                </c:pt>
                <c:pt idx="3">
                  <c:v>0.49645776566757494</c:v>
                </c:pt>
                <c:pt idx="5">
                  <c:v>0.27496328179705426</c:v>
                </c:pt>
                <c:pt idx="6">
                  <c:v>0.31844039013466047</c:v>
                </c:pt>
                <c:pt idx="7">
                  <c:v>0.30181009623736232</c:v>
                </c:pt>
                <c:pt idx="8">
                  <c:v>0.54587717151945192</c:v>
                </c:pt>
                <c:pt idx="10">
                  <c:v>0.18591170122036846</c:v>
                </c:pt>
                <c:pt idx="11">
                  <c:v>0.2082325365362386</c:v>
                </c:pt>
                <c:pt idx="12">
                  <c:v>0.17912415080024982</c:v>
                </c:pt>
                <c:pt idx="13">
                  <c:v>0.41319073083778968</c:v>
                </c:pt>
                <c:pt idx="15">
                  <c:v>0.28840994798610403</c:v>
                </c:pt>
                <c:pt idx="16">
                  <c:v>0.38817965364615775</c:v>
                </c:pt>
                <c:pt idx="17">
                  <c:v>0.27245263084040794</c:v>
                </c:pt>
                <c:pt idx="18">
                  <c:v>0.46860541969596825</c:v>
                </c:pt>
              </c:numCache>
            </c:numRef>
          </c:val>
        </c:ser>
        <c:ser>
          <c:idx val="1"/>
          <c:order val="1"/>
          <c:tx>
            <c:strRef>
              <c:f>'Figura 2.7'!$D$27</c:f>
              <c:strCache>
                <c:ptCount val="1"/>
                <c:pt idx="0">
                  <c:v>Crescimento ]0%- 10%]</c:v>
                </c:pt>
              </c:strCache>
            </c:strRef>
          </c:tx>
          <c:invertIfNegative val="0"/>
          <c:dLbls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2.7'!$B$28:$B$46</c:f>
              <c:strCache>
                <c:ptCount val="19"/>
                <c:pt idx="0">
                  <c:v>VAB</c:v>
                </c:pt>
                <c:pt idx="1">
                  <c:v>Volume de negócios</c:v>
                </c:pt>
                <c:pt idx="2">
                  <c:v>Pessoal remunerado</c:v>
                </c:pt>
                <c:pt idx="3">
                  <c:v>Número de sociedades</c:v>
                </c:pt>
                <c:pt idx="5">
                  <c:v>VAB</c:v>
                </c:pt>
                <c:pt idx="6">
                  <c:v>Volume de negócios</c:v>
                </c:pt>
                <c:pt idx="7">
                  <c:v>Pessoal remunerado</c:v>
                </c:pt>
                <c:pt idx="8">
                  <c:v>Número de sociedades</c:v>
                </c:pt>
                <c:pt idx="10">
                  <c:v>VAB</c:v>
                </c:pt>
                <c:pt idx="11">
                  <c:v>Volume de negócios</c:v>
                </c:pt>
                <c:pt idx="12">
                  <c:v>Pessoal remunerado</c:v>
                </c:pt>
                <c:pt idx="13">
                  <c:v>Número de sociedades</c:v>
                </c:pt>
                <c:pt idx="15">
                  <c:v>VAB</c:v>
                </c:pt>
                <c:pt idx="16">
                  <c:v>Volume de negócios</c:v>
                </c:pt>
                <c:pt idx="17">
                  <c:v>Pessoal remunerado</c:v>
                </c:pt>
                <c:pt idx="18">
                  <c:v>Número de sociedades</c:v>
                </c:pt>
              </c:strCache>
            </c:strRef>
          </c:cat>
          <c:val>
            <c:numRef>
              <c:f>'Figura 2.7'!$D$28:$D$46</c:f>
              <c:numCache>
                <c:formatCode>General</c:formatCode>
                <c:ptCount val="19"/>
                <c:pt idx="0">
                  <c:v>0.1585358204401392</c:v>
                </c:pt>
                <c:pt idx="1">
                  <c:v>0.18835149688171429</c:v>
                </c:pt>
                <c:pt idx="2">
                  <c:v>0.13665308201732043</c:v>
                </c:pt>
                <c:pt idx="3">
                  <c:v>0.1444141689373297</c:v>
                </c:pt>
                <c:pt idx="5">
                  <c:v>0.29677449569089948</c:v>
                </c:pt>
                <c:pt idx="6">
                  <c:v>0.3103882788402007</c:v>
                </c:pt>
                <c:pt idx="7">
                  <c:v>0.27450231039155054</c:v>
                </c:pt>
                <c:pt idx="8">
                  <c:v>0.28040127232689016</c:v>
                </c:pt>
                <c:pt idx="10">
                  <c:v>0.21618526615454034</c:v>
                </c:pt>
                <c:pt idx="11">
                  <c:v>0.20178693898403896</c:v>
                </c:pt>
                <c:pt idx="12">
                  <c:v>0.17888658561351209</c:v>
                </c:pt>
                <c:pt idx="13">
                  <c:v>0.21889483065953655</c:v>
                </c:pt>
                <c:pt idx="15">
                  <c:v>0.36918021049525956</c:v>
                </c:pt>
                <c:pt idx="16">
                  <c:v>0.30455916575591835</c:v>
                </c:pt>
                <c:pt idx="17">
                  <c:v>0.34831344743478099</c:v>
                </c:pt>
                <c:pt idx="18">
                  <c:v>0.31295439524124258</c:v>
                </c:pt>
              </c:numCache>
            </c:numRef>
          </c:val>
        </c:ser>
        <c:ser>
          <c:idx val="2"/>
          <c:order val="2"/>
          <c:tx>
            <c:strRef>
              <c:f>'Figura 2.7'!$E$27</c:f>
              <c:strCache>
                <c:ptCount val="1"/>
                <c:pt idx="0">
                  <c:v>Crescimento ]10% - 20%]</c:v>
                </c:pt>
              </c:strCache>
            </c:strRef>
          </c:tx>
          <c:invertIfNegative val="0"/>
          <c:dLbls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2.7'!$B$28:$B$46</c:f>
              <c:strCache>
                <c:ptCount val="19"/>
                <c:pt idx="0">
                  <c:v>VAB</c:v>
                </c:pt>
                <c:pt idx="1">
                  <c:v>Volume de negócios</c:v>
                </c:pt>
                <c:pt idx="2">
                  <c:v>Pessoal remunerado</c:v>
                </c:pt>
                <c:pt idx="3">
                  <c:v>Número de sociedades</c:v>
                </c:pt>
                <c:pt idx="5">
                  <c:v>VAB</c:v>
                </c:pt>
                <c:pt idx="6">
                  <c:v>Volume de negócios</c:v>
                </c:pt>
                <c:pt idx="7">
                  <c:v>Pessoal remunerado</c:v>
                </c:pt>
                <c:pt idx="8">
                  <c:v>Número de sociedades</c:v>
                </c:pt>
                <c:pt idx="10">
                  <c:v>VAB</c:v>
                </c:pt>
                <c:pt idx="11">
                  <c:v>Volume de negócios</c:v>
                </c:pt>
                <c:pt idx="12">
                  <c:v>Pessoal remunerado</c:v>
                </c:pt>
                <c:pt idx="13">
                  <c:v>Número de sociedades</c:v>
                </c:pt>
                <c:pt idx="15">
                  <c:v>VAB</c:v>
                </c:pt>
                <c:pt idx="16">
                  <c:v>Volume de negócios</c:v>
                </c:pt>
                <c:pt idx="17">
                  <c:v>Pessoal remunerado</c:v>
                </c:pt>
                <c:pt idx="18">
                  <c:v>Número de sociedades</c:v>
                </c:pt>
              </c:strCache>
            </c:strRef>
          </c:cat>
          <c:val>
            <c:numRef>
              <c:f>'Figura 2.7'!$E$28:$E$46</c:f>
              <c:numCache>
                <c:formatCode>General</c:formatCode>
                <c:ptCount val="19"/>
                <c:pt idx="0">
                  <c:v>0.15462708770488154</c:v>
                </c:pt>
                <c:pt idx="1">
                  <c:v>0.14191473538575611</c:v>
                </c:pt>
                <c:pt idx="2">
                  <c:v>0.15731660723382579</c:v>
                </c:pt>
                <c:pt idx="3">
                  <c:v>0.14332425068119892</c:v>
                </c:pt>
                <c:pt idx="5">
                  <c:v>0.14088966953673504</c:v>
                </c:pt>
                <c:pt idx="6">
                  <c:v>0.15512491437841372</c:v>
                </c:pt>
                <c:pt idx="7">
                  <c:v>0.12998992460827571</c:v>
                </c:pt>
                <c:pt idx="8">
                  <c:v>8.93075605578664E-2</c:v>
                </c:pt>
                <c:pt idx="10">
                  <c:v>0.2201964548964703</c:v>
                </c:pt>
                <c:pt idx="11">
                  <c:v>0.17898802794767199</c:v>
                </c:pt>
                <c:pt idx="12">
                  <c:v>0.20350140431678934</c:v>
                </c:pt>
                <c:pt idx="13">
                  <c:v>0.17433155080213902</c:v>
                </c:pt>
                <c:pt idx="15">
                  <c:v>0.19207086019933223</c:v>
                </c:pt>
                <c:pt idx="16">
                  <c:v>0.18015560878323425</c:v>
                </c:pt>
                <c:pt idx="17">
                  <c:v>0.18454884254578022</c:v>
                </c:pt>
                <c:pt idx="18">
                  <c:v>0.14177131526768011</c:v>
                </c:pt>
              </c:numCache>
            </c:numRef>
          </c:val>
        </c:ser>
        <c:ser>
          <c:idx val="3"/>
          <c:order val="3"/>
          <c:tx>
            <c:strRef>
              <c:f>'Figura 2.7'!$F$27</c:f>
              <c:strCache>
                <c:ptCount val="1"/>
                <c:pt idx="0">
                  <c:v>Crescimento &gt; 20%</c:v>
                </c:pt>
              </c:strCache>
            </c:strRef>
          </c:tx>
          <c:invertIfNegative val="0"/>
          <c:dLbls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2.7'!$B$28:$B$46</c:f>
              <c:strCache>
                <c:ptCount val="19"/>
                <c:pt idx="0">
                  <c:v>VAB</c:v>
                </c:pt>
                <c:pt idx="1">
                  <c:v>Volume de negócios</c:v>
                </c:pt>
                <c:pt idx="2">
                  <c:v>Pessoal remunerado</c:v>
                </c:pt>
                <c:pt idx="3">
                  <c:v>Número de sociedades</c:v>
                </c:pt>
                <c:pt idx="5">
                  <c:v>VAB</c:v>
                </c:pt>
                <c:pt idx="6">
                  <c:v>Volume de negócios</c:v>
                </c:pt>
                <c:pt idx="7">
                  <c:v>Pessoal remunerado</c:v>
                </c:pt>
                <c:pt idx="8">
                  <c:v>Número de sociedades</c:v>
                </c:pt>
                <c:pt idx="10">
                  <c:v>VAB</c:v>
                </c:pt>
                <c:pt idx="11">
                  <c:v>Volume de negócios</c:v>
                </c:pt>
                <c:pt idx="12">
                  <c:v>Pessoal remunerado</c:v>
                </c:pt>
                <c:pt idx="13">
                  <c:v>Número de sociedades</c:v>
                </c:pt>
                <c:pt idx="15">
                  <c:v>VAB</c:v>
                </c:pt>
                <c:pt idx="16">
                  <c:v>Volume de negócios</c:v>
                </c:pt>
                <c:pt idx="17">
                  <c:v>Pessoal remunerado</c:v>
                </c:pt>
                <c:pt idx="18">
                  <c:v>Número de sociedades</c:v>
                </c:pt>
              </c:strCache>
            </c:strRef>
          </c:cat>
          <c:val>
            <c:numRef>
              <c:f>'Figura 2.7'!$F$28:$F$46</c:f>
              <c:numCache>
                <c:formatCode>General</c:formatCode>
                <c:ptCount val="19"/>
                <c:pt idx="0">
                  <c:v>0.50147758850611901</c:v>
                </c:pt>
                <c:pt idx="1">
                  <c:v>0.4572073634581782</c:v>
                </c:pt>
                <c:pt idx="2">
                  <c:v>0.50009551706571576</c:v>
                </c:pt>
                <c:pt idx="3">
                  <c:v>0.21580381471389645</c:v>
                </c:pt>
                <c:pt idx="5">
                  <c:v>0.28737255297531128</c:v>
                </c:pt>
                <c:pt idx="6">
                  <c:v>0.21604641664672511</c:v>
                </c:pt>
                <c:pt idx="7">
                  <c:v>0.29369766876281139</c:v>
                </c:pt>
                <c:pt idx="8">
                  <c:v>8.4413995595791533E-2</c:v>
                </c:pt>
                <c:pt idx="10">
                  <c:v>0.37770657772862104</c:v>
                </c:pt>
                <c:pt idx="11">
                  <c:v>0.41099249653205044</c:v>
                </c:pt>
                <c:pt idx="12">
                  <c:v>0.43848785926944872</c:v>
                </c:pt>
                <c:pt idx="13">
                  <c:v>0.19358288770053475</c:v>
                </c:pt>
                <c:pt idx="15">
                  <c:v>0.15033898131930337</c:v>
                </c:pt>
                <c:pt idx="16">
                  <c:v>0.12710560874814747</c:v>
                </c:pt>
                <c:pt idx="17">
                  <c:v>0.19468507917903086</c:v>
                </c:pt>
                <c:pt idx="18">
                  <c:v>7.6668869795109049E-2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2"/>
        <c:overlap val="100"/>
        <c:axId val="113049088"/>
        <c:axId val="112603072"/>
      </c:barChart>
      <c:catAx>
        <c:axId val="113049088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12603072"/>
        <c:crosses val="autoZero"/>
        <c:auto val="1"/>
        <c:lblAlgn val="ctr"/>
        <c:lblOffset val="100"/>
        <c:noMultiLvlLbl val="0"/>
      </c:catAx>
      <c:valAx>
        <c:axId val="11260307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130490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6687597421904286"/>
          <c:y val="0.32792955907079013"/>
          <c:w val="0.21584231853956937"/>
          <c:h val="0.29770287390437378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833046665766045"/>
          <c:y val="5.5676241622210666E-2"/>
          <c:w val="0.43488016390133127"/>
          <c:h val="0.8317512394284047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'Figura 2.8'!$C$20</c:f>
              <c:strCache>
                <c:ptCount val="1"/>
                <c:pt idx="0">
                  <c:v>Crescimento ≤ 0%</c:v>
                </c:pt>
              </c:strCache>
            </c:strRef>
          </c:tx>
          <c:invertIfNegative val="0"/>
          <c:dLbls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2.8'!$B$21:$B$29</c:f>
              <c:strCache>
                <c:ptCount val="9"/>
                <c:pt idx="0">
                  <c:v>VAB</c:v>
                </c:pt>
                <c:pt idx="1">
                  <c:v>Volume de negócios</c:v>
                </c:pt>
                <c:pt idx="2">
                  <c:v>Pessoal remunerado</c:v>
                </c:pt>
                <c:pt idx="3">
                  <c:v>Número de sociedades</c:v>
                </c:pt>
                <c:pt idx="5">
                  <c:v>VAB</c:v>
                </c:pt>
                <c:pt idx="6">
                  <c:v>Volume de negócios</c:v>
                </c:pt>
                <c:pt idx="7">
                  <c:v>Pessoal remunerado</c:v>
                </c:pt>
                <c:pt idx="8">
                  <c:v>Número de sociedades</c:v>
                </c:pt>
              </c:strCache>
            </c:strRef>
          </c:cat>
          <c:val>
            <c:numRef>
              <c:f>'Figura 2.8'!$C$21:$C$29</c:f>
              <c:numCache>
                <c:formatCode>General</c:formatCode>
                <c:ptCount val="9"/>
                <c:pt idx="0">
                  <c:v>0.24720226435261655</c:v>
                </c:pt>
                <c:pt idx="1">
                  <c:v>0.24322213145448773</c:v>
                </c:pt>
                <c:pt idx="2">
                  <c:v>0.27035457930811163</c:v>
                </c:pt>
                <c:pt idx="3">
                  <c:v>0.48143426294820718</c:v>
                </c:pt>
                <c:pt idx="5">
                  <c:v>0.29555722243164478</c:v>
                </c:pt>
                <c:pt idx="6">
                  <c:v>0.22902611160930816</c:v>
                </c:pt>
                <c:pt idx="7">
                  <c:v>0.2192302019671285</c:v>
                </c:pt>
                <c:pt idx="8">
                  <c:v>0.36657496561210456</c:v>
                </c:pt>
              </c:numCache>
            </c:numRef>
          </c:val>
        </c:ser>
        <c:ser>
          <c:idx val="1"/>
          <c:order val="1"/>
          <c:tx>
            <c:strRef>
              <c:f>'Figura 2.8'!$D$20</c:f>
              <c:strCache>
                <c:ptCount val="1"/>
                <c:pt idx="0">
                  <c:v>Crescimento ]0%- 10%]</c:v>
                </c:pt>
              </c:strCache>
            </c:strRef>
          </c:tx>
          <c:invertIfNegative val="0"/>
          <c:dLbls>
            <c:dLbl>
              <c:idx val="4"/>
              <c:delete val="1"/>
            </c:dLbl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2.8'!$B$21:$B$29</c:f>
              <c:strCache>
                <c:ptCount val="9"/>
                <c:pt idx="0">
                  <c:v>VAB</c:v>
                </c:pt>
                <c:pt idx="1">
                  <c:v>Volume de negócios</c:v>
                </c:pt>
                <c:pt idx="2">
                  <c:v>Pessoal remunerado</c:v>
                </c:pt>
                <c:pt idx="3">
                  <c:v>Número de sociedades</c:v>
                </c:pt>
                <c:pt idx="5">
                  <c:v>VAB</c:v>
                </c:pt>
                <c:pt idx="6">
                  <c:v>Volume de negócios</c:v>
                </c:pt>
                <c:pt idx="7">
                  <c:v>Pessoal remunerado</c:v>
                </c:pt>
                <c:pt idx="8">
                  <c:v>Número de sociedades</c:v>
                </c:pt>
              </c:strCache>
            </c:strRef>
          </c:cat>
          <c:val>
            <c:numRef>
              <c:f>'Figura 2.8'!$D$21:$D$29</c:f>
              <c:numCache>
                <c:formatCode>General</c:formatCode>
                <c:ptCount val="9"/>
                <c:pt idx="0">
                  <c:v>0.29021261118133479</c:v>
                </c:pt>
                <c:pt idx="1">
                  <c:v>0.27431452036404791</c:v>
                </c:pt>
                <c:pt idx="2">
                  <c:v>0.28624318635652218</c:v>
                </c:pt>
                <c:pt idx="3">
                  <c:v>0.31490039840637452</c:v>
                </c:pt>
                <c:pt idx="5">
                  <c:v>0.3175558408805188</c:v>
                </c:pt>
                <c:pt idx="6">
                  <c:v>0.31655839360777255</c:v>
                </c:pt>
                <c:pt idx="7">
                  <c:v>0.35098586875362958</c:v>
                </c:pt>
                <c:pt idx="8">
                  <c:v>0.353966070609812</c:v>
                </c:pt>
              </c:numCache>
            </c:numRef>
          </c:val>
        </c:ser>
        <c:ser>
          <c:idx val="2"/>
          <c:order val="2"/>
          <c:tx>
            <c:strRef>
              <c:f>'Figura 2.8'!$E$20</c:f>
              <c:strCache>
                <c:ptCount val="1"/>
                <c:pt idx="0">
                  <c:v>Crescimento ]10% - 20%]</c:v>
                </c:pt>
              </c:strCache>
            </c:strRef>
          </c:tx>
          <c:invertIfNegative val="0"/>
          <c:dLbls>
            <c:dLbl>
              <c:idx val="4"/>
              <c:delete val="1"/>
            </c:dLbl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2.8'!$B$21:$B$29</c:f>
              <c:strCache>
                <c:ptCount val="9"/>
                <c:pt idx="0">
                  <c:v>VAB</c:v>
                </c:pt>
                <c:pt idx="1">
                  <c:v>Volume de negócios</c:v>
                </c:pt>
                <c:pt idx="2">
                  <c:v>Pessoal remunerado</c:v>
                </c:pt>
                <c:pt idx="3">
                  <c:v>Número de sociedades</c:v>
                </c:pt>
                <c:pt idx="5">
                  <c:v>VAB</c:v>
                </c:pt>
                <c:pt idx="6">
                  <c:v>Volume de negócios</c:v>
                </c:pt>
                <c:pt idx="7">
                  <c:v>Pessoal remunerado</c:v>
                </c:pt>
                <c:pt idx="8">
                  <c:v>Número de sociedades</c:v>
                </c:pt>
              </c:strCache>
            </c:strRef>
          </c:cat>
          <c:val>
            <c:numRef>
              <c:f>'Figura 2.8'!$E$21:$E$29</c:f>
              <c:numCache>
                <c:formatCode>General</c:formatCode>
                <c:ptCount val="9"/>
                <c:pt idx="0">
                  <c:v>0.16711310053576353</c:v>
                </c:pt>
                <c:pt idx="1">
                  <c:v>0.25553466724037011</c:v>
                </c:pt>
                <c:pt idx="2">
                  <c:v>0.14815694317016567</c:v>
                </c:pt>
                <c:pt idx="3">
                  <c:v>0.10852589641434263</c:v>
                </c:pt>
                <c:pt idx="5">
                  <c:v>0.21128276320430564</c:v>
                </c:pt>
                <c:pt idx="6">
                  <c:v>0.31155519039782659</c:v>
                </c:pt>
                <c:pt idx="7">
                  <c:v>0.20714535918070112</c:v>
                </c:pt>
                <c:pt idx="8">
                  <c:v>0.18661164603392938</c:v>
                </c:pt>
              </c:numCache>
            </c:numRef>
          </c:val>
        </c:ser>
        <c:ser>
          <c:idx val="3"/>
          <c:order val="3"/>
          <c:tx>
            <c:strRef>
              <c:f>'Figura 2.8'!$F$20</c:f>
              <c:strCache>
                <c:ptCount val="1"/>
                <c:pt idx="0">
                  <c:v>Crescimento &gt; 20%</c:v>
                </c:pt>
              </c:strCache>
            </c:strRef>
          </c:tx>
          <c:invertIfNegative val="0"/>
          <c:dLbls>
            <c:dLbl>
              <c:idx val="4"/>
              <c:delete val="1"/>
            </c:dLbl>
            <c:numFmt formatCode="0.0%" sourceLinked="0"/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2.8'!$B$21:$B$29</c:f>
              <c:strCache>
                <c:ptCount val="9"/>
                <c:pt idx="0">
                  <c:v>VAB</c:v>
                </c:pt>
                <c:pt idx="1">
                  <c:v>Volume de negócios</c:v>
                </c:pt>
                <c:pt idx="2">
                  <c:v>Pessoal remunerado</c:v>
                </c:pt>
                <c:pt idx="3">
                  <c:v>Número de sociedades</c:v>
                </c:pt>
                <c:pt idx="5">
                  <c:v>VAB</c:v>
                </c:pt>
                <c:pt idx="6">
                  <c:v>Volume de negócios</c:v>
                </c:pt>
                <c:pt idx="7">
                  <c:v>Pessoal remunerado</c:v>
                </c:pt>
                <c:pt idx="8">
                  <c:v>Número de sociedades</c:v>
                </c:pt>
              </c:strCache>
            </c:strRef>
          </c:cat>
          <c:val>
            <c:numRef>
              <c:f>'Figura 2.8'!$F$21:$F$29</c:f>
              <c:numCache>
                <c:formatCode>General</c:formatCode>
                <c:ptCount val="9"/>
                <c:pt idx="0">
                  <c:v>0.2954720239302851</c:v>
                </c:pt>
                <c:pt idx="1">
                  <c:v>0.22692868094109422</c:v>
                </c:pt>
                <c:pt idx="2">
                  <c:v>0.29524529116520049</c:v>
                </c:pt>
                <c:pt idx="3">
                  <c:v>9.5139442231075691E-2</c:v>
                </c:pt>
                <c:pt idx="5">
                  <c:v>0.17560417348353077</c:v>
                </c:pt>
                <c:pt idx="6">
                  <c:v>0.14286030438509265</c:v>
                </c:pt>
                <c:pt idx="7">
                  <c:v>0.22263857009854079</c:v>
                </c:pt>
                <c:pt idx="8">
                  <c:v>9.2847317744154056E-2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2"/>
        <c:overlap val="100"/>
        <c:axId val="113539072"/>
        <c:axId val="112605952"/>
      </c:barChart>
      <c:catAx>
        <c:axId val="113539072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12605952"/>
        <c:crosses val="autoZero"/>
        <c:auto val="1"/>
        <c:lblAlgn val="ctr"/>
        <c:lblOffset val="100"/>
        <c:noMultiLvlLbl val="0"/>
      </c:catAx>
      <c:valAx>
        <c:axId val="11260595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135390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6868103439871538"/>
          <c:y val="0.22030635418285333"/>
          <c:w val="0.21584231853956937"/>
          <c:h val="0.45505640309771778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947911836410553E-2"/>
          <c:y val="1.9045278915910586E-2"/>
          <c:w val="0.88742755480958546"/>
          <c:h val="0.65016339969654346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'Figura 1.2'!$T$17</c:f>
              <c:strCache>
                <c:ptCount val="1"/>
                <c:pt idx="0">
                  <c:v>Indústria e energia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2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11"/>
              <c:delete val="1"/>
            </c:dLbl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'Figura 1.2'!$U$17:$AF$17</c:f>
              <c:numCache>
                <c:formatCode>0.0%</c:formatCode>
                <c:ptCount val="12"/>
                <c:pt idx="0">
                  <c:v>0.16045099739809193</c:v>
                </c:pt>
                <c:pt idx="1">
                  <c:v>0.16758692732427996</c:v>
                </c:pt>
                <c:pt idx="2">
                  <c:v>0</c:v>
                </c:pt>
                <c:pt idx="3">
                  <c:v>0.17365647331707401</c:v>
                </c:pt>
                <c:pt idx="4">
                  <c:v>0.18324840391261055</c:v>
                </c:pt>
                <c:pt idx="5">
                  <c:v>0</c:v>
                </c:pt>
                <c:pt idx="6">
                  <c:v>0</c:v>
                </c:pt>
                <c:pt idx="7">
                  <c:v>0.27825488577398794</c:v>
                </c:pt>
                <c:pt idx="8">
                  <c:v>0.27002534938618156</c:v>
                </c:pt>
                <c:pt idx="9">
                  <c:v>0.1753582470919034</c:v>
                </c:pt>
                <c:pt idx="10">
                  <c:v>0.18811891116837601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'Figura 1.2'!$T$18</c:f>
              <c:strCache>
                <c:ptCount val="1"/>
                <c:pt idx="0">
                  <c:v>Comércio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'Figura 1.2'!$U$18:$AF$18</c:f>
              <c:numCache>
                <c:formatCode>0.0%</c:formatCode>
                <c:ptCount val="12"/>
                <c:pt idx="0">
                  <c:v>0.22918473547267998</c:v>
                </c:pt>
                <c:pt idx="1">
                  <c:v>0.21638561408744963</c:v>
                </c:pt>
                <c:pt idx="2">
                  <c:v>0.20028254727233211</c:v>
                </c:pt>
                <c:pt idx="3">
                  <c:v>0.21136561322122355</c:v>
                </c:pt>
                <c:pt idx="4">
                  <c:v>0.19295964388215311</c:v>
                </c:pt>
                <c:pt idx="5">
                  <c:v>0.18935008665511266</c:v>
                </c:pt>
                <c:pt idx="6">
                  <c:v>0.47131830676894171</c:v>
                </c:pt>
                <c:pt idx="7">
                  <c:v>0.34260930905260428</c:v>
                </c:pt>
                <c:pt idx="8">
                  <c:v>0.31082023352395682</c:v>
                </c:pt>
                <c:pt idx="9">
                  <c:v>0.25596537219927817</c:v>
                </c:pt>
                <c:pt idx="10">
                  <c:v>0.21339001905093188</c:v>
                </c:pt>
                <c:pt idx="11">
                  <c:v>0.2099706865398602</c:v>
                </c:pt>
              </c:numCache>
            </c:numRef>
          </c:val>
        </c:ser>
        <c:ser>
          <c:idx val="3"/>
          <c:order val="3"/>
          <c:tx>
            <c:strRef>
              <c:f>'Figura 1.2'!$T$19</c:f>
              <c:strCache>
                <c:ptCount val="1"/>
                <c:pt idx="0">
                  <c:v>Construção e atividades imobiliárias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'Figura 1.2'!$U$19:$AF$19</c:f>
              <c:numCache>
                <c:formatCode>0.0%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0.19560965007607042</c:v>
                </c:pt>
                <c:pt idx="3">
                  <c:v>0</c:v>
                </c:pt>
                <c:pt idx="4">
                  <c:v>0</c:v>
                </c:pt>
                <c:pt idx="5">
                  <c:v>0.19771230502599654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0.18789206961129157</c:v>
                </c:pt>
              </c:numCache>
            </c:numRef>
          </c:val>
        </c:ser>
        <c:ser>
          <c:idx val="4"/>
          <c:order val="4"/>
          <c:tx>
            <c:strRef>
              <c:f>'Figura 1.2'!$T$20</c:f>
              <c:strCache>
                <c:ptCount val="1"/>
                <c:pt idx="0">
                  <c:v>Outros serviços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7"/>
              <c:delete val="1"/>
            </c:dLbl>
            <c:dLbl>
              <c:idx val="8"/>
              <c:delete val="1"/>
            </c:dLbl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'Figura 1.2'!$U$20:$AF$20</c:f>
              <c:numCache>
                <c:formatCode>0.0%</c:formatCode>
                <c:ptCount val="12"/>
                <c:pt idx="0">
                  <c:v>0.22983521248915872</c:v>
                </c:pt>
                <c:pt idx="1">
                  <c:v>0.21101328159976124</c:v>
                </c:pt>
                <c:pt idx="2">
                  <c:v>0.21690936752879808</c:v>
                </c:pt>
                <c:pt idx="3">
                  <c:v>0.23848344788770828</c:v>
                </c:pt>
                <c:pt idx="4">
                  <c:v>0.21329584724418674</c:v>
                </c:pt>
                <c:pt idx="5">
                  <c:v>0.22031195840554593</c:v>
                </c:pt>
                <c:pt idx="6">
                  <c:v>0.16649696582600812</c:v>
                </c:pt>
                <c:pt idx="7">
                  <c:v>0</c:v>
                </c:pt>
                <c:pt idx="8">
                  <c:v>0</c:v>
                </c:pt>
                <c:pt idx="9">
                  <c:v>0.23932662783609507</c:v>
                </c:pt>
                <c:pt idx="10">
                  <c:v>0.22796777302620888</c:v>
                </c:pt>
                <c:pt idx="11">
                  <c:v>0.22107938867808483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0"/>
        <c:overlap val="100"/>
        <c:axId val="104991232"/>
        <c:axId val="100890816"/>
      </c:barChart>
      <c:lineChart>
        <c:grouping val="stacked"/>
        <c:varyColors val="0"/>
        <c:ser>
          <c:idx val="0"/>
          <c:order val="0"/>
          <c:tx>
            <c:strRef>
              <c:f>'Figura 1.2'!$T$16</c:f>
              <c:strCache>
                <c:ptCount val="1"/>
                <c:pt idx="0">
                  <c:v>Peso no total das SECm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5"/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'Figura 1.2'!$U$8:$AF$9</c:f>
              <c:multiLvlStrCache>
                <c:ptCount val="12"/>
                <c:lvl>
                  <c:pt idx="0">
                    <c:v>2012</c:v>
                  </c:pt>
                  <c:pt idx="1">
                    <c:v>2015</c:v>
                  </c:pt>
                  <c:pt idx="2">
                    <c:v>2018</c:v>
                  </c:pt>
                  <c:pt idx="3">
                    <c:v>2012</c:v>
                  </c:pt>
                  <c:pt idx="4">
                    <c:v>2015</c:v>
                  </c:pt>
                  <c:pt idx="5">
                    <c:v>2018</c:v>
                  </c:pt>
                  <c:pt idx="6">
                    <c:v>2012</c:v>
                  </c:pt>
                  <c:pt idx="7">
                    <c:v>2015</c:v>
                  </c:pt>
                  <c:pt idx="8">
                    <c:v>2018</c:v>
                  </c:pt>
                  <c:pt idx="9">
                    <c:v>2012</c:v>
                  </c:pt>
                  <c:pt idx="10">
                    <c:v>2015</c:v>
                  </c:pt>
                  <c:pt idx="11">
                    <c:v>2018</c:v>
                  </c:pt>
                </c:lvl>
                <c:lvl>
                  <c:pt idx="0">
                    <c:v>Sociedades</c:v>
                  </c:pt>
                  <c:pt idx="3">
                    <c:v>Pessoal remunerado</c:v>
                  </c:pt>
                  <c:pt idx="6">
                    <c:v>Volume de negócios</c:v>
                  </c:pt>
                  <c:pt idx="9">
                    <c:v>VAB</c:v>
                  </c:pt>
                </c:lvl>
              </c:multiLvlStrCache>
            </c:multiLvlStrRef>
          </c:cat>
          <c:val>
            <c:numRef>
              <c:f>'Figura 1.2'!$U$16:$AF$16</c:f>
              <c:numCache>
                <c:formatCode>0%</c:formatCode>
                <c:ptCount val="12"/>
                <c:pt idx="0">
                  <c:v>0.61947094535993064</c:v>
                </c:pt>
                <c:pt idx="1">
                  <c:v>0.59498582301149083</c:v>
                </c:pt>
                <c:pt idx="2">
                  <c:v>0.61280156487720061</c:v>
                </c:pt>
                <c:pt idx="3">
                  <c:v>0.62350553442600587</c:v>
                </c:pt>
                <c:pt idx="4">
                  <c:v>0.5895038950389504</c:v>
                </c:pt>
                <c:pt idx="5">
                  <c:v>0.60737435008665519</c:v>
                </c:pt>
                <c:pt idx="6">
                  <c:v>0.63781527259494986</c:v>
                </c:pt>
                <c:pt idx="7">
                  <c:v>0.62086419482659227</c:v>
                </c:pt>
                <c:pt idx="8">
                  <c:v>0.58084558291013844</c:v>
                </c:pt>
                <c:pt idx="9">
                  <c:v>0.67065024712727661</c:v>
                </c:pt>
                <c:pt idx="10">
                  <c:v>0.62947670324551674</c:v>
                </c:pt>
                <c:pt idx="11">
                  <c:v>0.6189421448292366</c:v>
                </c:pt>
              </c:numCache>
            </c:numRef>
          </c:val>
          <c:smooth val="0"/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4991232"/>
        <c:axId val="100890816"/>
      </c:lineChart>
      <c:catAx>
        <c:axId val="10499123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0890816"/>
        <c:crosses val="autoZero"/>
        <c:auto val="1"/>
        <c:lblAlgn val="ctr"/>
        <c:lblOffset val="100"/>
        <c:noMultiLvlLbl val="0"/>
      </c:catAx>
      <c:valAx>
        <c:axId val="100890816"/>
        <c:scaling>
          <c:orientation val="minMax"/>
        </c:scaling>
        <c:delete val="0"/>
        <c:axPos val="l"/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49912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"/>
          <c:y val="0.78353502343495651"/>
          <c:w val="1"/>
          <c:h val="0.10634003108279944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14755428298734"/>
          <c:y val="0.1079174116124294"/>
          <c:w val="0.72757165354330711"/>
          <c:h val="0.68894222693315865"/>
        </c:manualLayout>
      </c:layout>
      <c:lineChart>
        <c:grouping val="standard"/>
        <c:varyColors val="0"/>
        <c:ser>
          <c:idx val="0"/>
          <c:order val="0"/>
          <c:tx>
            <c:strRef>
              <c:f>'Figura 3.2'!$C$19</c:f>
              <c:strCache>
                <c:ptCount val="1"/>
                <c:pt idx="0">
                  <c:v>Pessoal remunerado</c:v>
                </c:pt>
              </c:strCache>
            </c:strRef>
          </c:tx>
          <c:cat>
            <c:numRef>
              <c:f>'Figura 3.2'!$B$20:$B$26</c:f>
              <c:numCache>
                <c:formatCode>General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'Figura 3.2'!$C$20:$C$26</c:f>
              <c:numCache>
                <c:formatCode>General</c:formatCode>
                <c:ptCount val="7"/>
                <c:pt idx="0">
                  <c:v>9050</c:v>
                </c:pt>
                <c:pt idx="1">
                  <c:v>11598</c:v>
                </c:pt>
                <c:pt idx="2">
                  <c:v>14968</c:v>
                </c:pt>
                <c:pt idx="3">
                  <c:v>18519</c:v>
                </c:pt>
                <c:pt idx="4">
                  <c:v>24027</c:v>
                </c:pt>
                <c:pt idx="5">
                  <c:v>30007</c:v>
                </c:pt>
                <c:pt idx="6">
                  <c:v>34764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407488"/>
        <c:axId val="113255552"/>
      </c:lineChart>
      <c:lineChart>
        <c:grouping val="standard"/>
        <c:varyColors val="0"/>
        <c:ser>
          <c:idx val="1"/>
          <c:order val="1"/>
          <c:tx>
            <c:strRef>
              <c:f>'Figura 3.2'!$D$19</c:f>
              <c:strCache>
                <c:ptCount val="1"/>
                <c:pt idx="0">
                  <c:v>Volume de negócios</c:v>
                </c:pt>
              </c:strCache>
            </c:strRef>
          </c:tx>
          <c:val>
            <c:numRef>
              <c:f>'Figura 3.2'!$D$20:$D$26</c:f>
              <c:numCache>
                <c:formatCode>General</c:formatCode>
                <c:ptCount val="7"/>
                <c:pt idx="0">
                  <c:v>1233051.9580000001</c:v>
                </c:pt>
                <c:pt idx="1">
                  <c:v>1427838.42</c:v>
                </c:pt>
                <c:pt idx="2">
                  <c:v>1701876.2819999999</c:v>
                </c:pt>
                <c:pt idx="3">
                  <c:v>2083473.709</c:v>
                </c:pt>
                <c:pt idx="4">
                  <c:v>2449511.4849999999</c:v>
                </c:pt>
                <c:pt idx="5">
                  <c:v>2887244.673</c:v>
                </c:pt>
                <c:pt idx="6">
                  <c:v>3408302.7420000001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'Figura 3.2'!$E$19</c:f>
              <c:strCache>
                <c:ptCount val="1"/>
                <c:pt idx="0">
                  <c:v>VAB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triangle"/>
            <c:size val="5"/>
            <c:spPr>
              <a:solidFill>
                <a:schemeClr val="accent4"/>
              </a:solidFill>
              <a:ln>
                <a:solidFill>
                  <a:schemeClr val="accent4"/>
                </a:solidFill>
              </a:ln>
            </c:spPr>
          </c:marker>
          <c:val>
            <c:numRef>
              <c:f>'Figura 3.2'!$E$20:$E$26</c:f>
              <c:numCache>
                <c:formatCode>General</c:formatCode>
                <c:ptCount val="7"/>
                <c:pt idx="0">
                  <c:v>269720.07500000001</c:v>
                </c:pt>
                <c:pt idx="1">
                  <c:v>330419.09100000001</c:v>
                </c:pt>
                <c:pt idx="2">
                  <c:v>417552.71100000001</c:v>
                </c:pt>
                <c:pt idx="3">
                  <c:v>520486.58299999998</c:v>
                </c:pt>
                <c:pt idx="4">
                  <c:v>661694.424</c:v>
                </c:pt>
                <c:pt idx="5">
                  <c:v>830730.50300000003</c:v>
                </c:pt>
                <c:pt idx="6">
                  <c:v>940179.696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408512"/>
        <c:axId val="112603648"/>
      </c:lineChart>
      <c:catAx>
        <c:axId val="113407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3255552"/>
        <c:crosses val="autoZero"/>
        <c:auto val="1"/>
        <c:lblAlgn val="ctr"/>
        <c:lblOffset val="100"/>
        <c:noMultiLvlLbl val="0"/>
      </c:catAx>
      <c:valAx>
        <c:axId val="11325555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000" b="1"/>
                </a:pPr>
                <a:r>
                  <a:rPr lang="pt-PT" sz="1000" b="1"/>
                  <a:t>NPR</a:t>
                </a:r>
              </a:p>
            </c:rich>
          </c:tx>
          <c:layout>
            <c:manualLayout>
              <c:xMode val="edge"/>
              <c:yMode val="edge"/>
              <c:x val="6.7878787878787886E-2"/>
              <c:y val="1.1364953323966441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13407488"/>
        <c:crosses val="autoZero"/>
        <c:crossBetween val="between"/>
      </c:valAx>
      <c:valAx>
        <c:axId val="112603648"/>
        <c:scaling>
          <c:orientation val="minMax"/>
          <c:max val="3500000"/>
        </c:scaling>
        <c:delete val="0"/>
        <c:axPos val="r"/>
        <c:numFmt formatCode="General" sourceLinked="1"/>
        <c:majorTickMark val="out"/>
        <c:minorTickMark val="none"/>
        <c:tickLblPos val="nextTo"/>
        <c:crossAx val="113408512"/>
        <c:crosses val="max"/>
        <c:crossBetween val="between"/>
        <c:majorUnit val="500000"/>
      </c:valAx>
      <c:catAx>
        <c:axId val="113408512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VVN / VAB</a:t>
                </a:r>
              </a:p>
            </c:rich>
          </c:tx>
          <c:layout>
            <c:manualLayout>
              <c:xMode val="edge"/>
              <c:yMode val="edge"/>
              <c:x val="0.87590913863039843"/>
              <c:y val="1.1543349658117099E-2"/>
            </c:manualLayout>
          </c:layout>
          <c:overlay val="0"/>
        </c:title>
        <c:majorTickMark val="out"/>
        <c:minorTickMark val="none"/>
        <c:tickLblPos val="nextTo"/>
        <c:crossAx val="112603648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'Figura 3.3'!$B$24</c:f>
              <c:strCache>
                <c:ptCount val="1"/>
                <c:pt idx="0">
                  <c:v>Construção e atividades imobiliárias</c:v>
                </c:pt>
              </c:strCache>
            </c:strRef>
          </c:tx>
          <c:invertIfNegative val="0"/>
          <c:dLbls>
            <c:numFmt formatCode="0.0%" sourceLinked="0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3.3'!$C$23:$F$23</c:f>
              <c:strCache>
                <c:ptCount val="4"/>
                <c:pt idx="0">
                  <c:v>Número de sociedades</c:v>
                </c:pt>
                <c:pt idx="1">
                  <c:v>Pessoal remunerado</c:v>
                </c:pt>
                <c:pt idx="2">
                  <c:v>Volume de negócios</c:v>
                </c:pt>
                <c:pt idx="3">
                  <c:v>VAB</c:v>
                </c:pt>
              </c:strCache>
            </c:strRef>
          </c:cat>
          <c:val>
            <c:numRef>
              <c:f>'Figura 3.3'!$C$24:$F$24</c:f>
              <c:numCache>
                <c:formatCode>General</c:formatCode>
                <c:ptCount val="4"/>
                <c:pt idx="0">
                  <c:v>4.6728971962616821E-2</c:v>
                </c:pt>
                <c:pt idx="1">
                  <c:v>1.8112273596580044E-2</c:v>
                </c:pt>
                <c:pt idx="2">
                  <c:v>2.1384350698620651E-2</c:v>
                </c:pt>
                <c:pt idx="3">
                  <c:v>2.0948489196136982E-2</c:v>
                </c:pt>
              </c:numCache>
            </c:numRef>
          </c:val>
        </c:ser>
        <c:ser>
          <c:idx val="1"/>
          <c:order val="1"/>
          <c:tx>
            <c:strRef>
              <c:f>'Figura 3.3'!$B$25</c:f>
              <c:strCache>
                <c:ptCount val="1"/>
                <c:pt idx="0">
                  <c:v>Transportes e armazenagem</c:v>
                </c:pt>
              </c:strCache>
            </c:strRef>
          </c:tx>
          <c:invertIfNegative val="0"/>
          <c:dLbls>
            <c:numFmt formatCode="0.0%" sourceLinked="0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3.3'!$C$23:$F$23</c:f>
              <c:strCache>
                <c:ptCount val="4"/>
                <c:pt idx="0">
                  <c:v>Número de sociedades</c:v>
                </c:pt>
                <c:pt idx="1">
                  <c:v>Pessoal remunerado</c:v>
                </c:pt>
                <c:pt idx="2">
                  <c:v>Volume de negócios</c:v>
                </c:pt>
                <c:pt idx="3">
                  <c:v>VAB</c:v>
                </c:pt>
              </c:strCache>
            </c:strRef>
          </c:cat>
          <c:val>
            <c:numRef>
              <c:f>'Figura 3.3'!$C$25:$F$25</c:f>
              <c:numCache>
                <c:formatCode>General</c:formatCode>
                <c:ptCount val="4"/>
                <c:pt idx="0">
                  <c:v>0.10280373831775701</c:v>
                </c:pt>
                <c:pt idx="1">
                  <c:v>4.4774440319496005E-2</c:v>
                </c:pt>
                <c:pt idx="2">
                  <c:v>3.6130788843275051E-2</c:v>
                </c:pt>
                <c:pt idx="3">
                  <c:v>5.133988626231218E-2</c:v>
                </c:pt>
              </c:numCache>
            </c:numRef>
          </c:val>
        </c:ser>
        <c:ser>
          <c:idx val="2"/>
          <c:order val="2"/>
          <c:tx>
            <c:strRef>
              <c:f>'Figura 3.3'!$B$26</c:f>
              <c:strCache>
                <c:ptCount val="1"/>
                <c:pt idx="0">
                  <c:v>Informação e comunicação</c:v>
                </c:pt>
              </c:strCache>
            </c:strRef>
          </c:tx>
          <c:invertIfNegative val="0"/>
          <c:dLbls>
            <c:numFmt formatCode="0.0%" sourceLinked="0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3.3'!$C$23:$F$23</c:f>
              <c:strCache>
                <c:ptCount val="4"/>
                <c:pt idx="0">
                  <c:v>Número de sociedades</c:v>
                </c:pt>
                <c:pt idx="1">
                  <c:v>Pessoal remunerado</c:v>
                </c:pt>
                <c:pt idx="2">
                  <c:v>Volume de negócios</c:v>
                </c:pt>
                <c:pt idx="3">
                  <c:v>VAB</c:v>
                </c:pt>
              </c:strCache>
            </c:strRef>
          </c:cat>
          <c:val>
            <c:numRef>
              <c:f>'Figura 3.3'!$C$26:$F$26</c:f>
              <c:numCache>
                <c:formatCode>General</c:formatCode>
                <c:ptCount val="4"/>
                <c:pt idx="0">
                  <c:v>0.16822429906542055</c:v>
                </c:pt>
                <c:pt idx="1">
                  <c:v>0.11868601642479469</c:v>
                </c:pt>
                <c:pt idx="2">
                  <c:v>9.5325633927417677E-2</c:v>
                </c:pt>
                <c:pt idx="3">
                  <c:v>0.18983479966382141</c:v>
                </c:pt>
              </c:numCache>
            </c:numRef>
          </c:val>
        </c:ser>
        <c:ser>
          <c:idx val="3"/>
          <c:order val="3"/>
          <c:tx>
            <c:strRef>
              <c:f>'Figura 3.3'!$B$27</c:f>
              <c:strCache>
                <c:ptCount val="1"/>
                <c:pt idx="0">
                  <c:v>Comércio</c:v>
                </c:pt>
              </c:strCache>
            </c:strRef>
          </c:tx>
          <c:invertIfNegative val="0"/>
          <c:dLbls>
            <c:numFmt formatCode="0.0%" sourceLinked="0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3.3'!$C$23:$F$23</c:f>
              <c:strCache>
                <c:ptCount val="4"/>
                <c:pt idx="0">
                  <c:v>Número de sociedades</c:v>
                </c:pt>
                <c:pt idx="1">
                  <c:v>Pessoal remunerado</c:v>
                </c:pt>
                <c:pt idx="2">
                  <c:v>Volume de negócios</c:v>
                </c:pt>
                <c:pt idx="3">
                  <c:v>VAB</c:v>
                </c:pt>
              </c:strCache>
            </c:strRef>
          </c:cat>
          <c:val>
            <c:numRef>
              <c:f>'Figura 3.3'!$C$27:$F$27</c:f>
              <c:numCache>
                <c:formatCode>General</c:formatCode>
                <c:ptCount val="4"/>
                <c:pt idx="0">
                  <c:v>0.20560747663551401</c:v>
                </c:pt>
                <c:pt idx="1">
                  <c:v>0.15164810439869503</c:v>
                </c:pt>
                <c:pt idx="2">
                  <c:v>0.54196091236510513</c:v>
                </c:pt>
                <c:pt idx="3">
                  <c:v>0.15352758839989353</c:v>
                </c:pt>
              </c:numCache>
            </c:numRef>
          </c:val>
        </c:ser>
        <c:ser>
          <c:idx val="4"/>
          <c:order val="4"/>
          <c:tx>
            <c:strRef>
              <c:f>'Figura 3.3'!$B$28</c:f>
              <c:strCache>
                <c:ptCount val="1"/>
                <c:pt idx="0">
                  <c:v>Outros serviços</c:v>
                </c:pt>
              </c:strCache>
            </c:strRef>
          </c:tx>
          <c:invertIfNegative val="0"/>
          <c:dLbls>
            <c:numFmt formatCode="0.0%" sourceLinked="0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3.3'!$C$23:$F$23</c:f>
              <c:strCache>
                <c:ptCount val="4"/>
                <c:pt idx="0">
                  <c:v>Número de sociedades</c:v>
                </c:pt>
                <c:pt idx="1">
                  <c:v>Pessoal remunerado</c:v>
                </c:pt>
                <c:pt idx="2">
                  <c:v>Volume de negócios</c:v>
                </c:pt>
                <c:pt idx="3">
                  <c:v>VAB</c:v>
                </c:pt>
              </c:strCache>
            </c:strRef>
          </c:cat>
          <c:val>
            <c:numRef>
              <c:f>'Figura 3.3'!$C$28:$F$28</c:f>
              <c:numCache>
                <c:formatCode>General</c:formatCode>
                <c:ptCount val="4"/>
                <c:pt idx="0">
                  <c:v>0.22429906542056074</c:v>
                </c:pt>
                <c:pt idx="1">
                  <c:v>0.49701878726515919</c:v>
                </c:pt>
                <c:pt idx="2">
                  <c:v>0.14388983098582217</c:v>
                </c:pt>
                <c:pt idx="3">
                  <c:v>0.39590437535355327</c:v>
                </c:pt>
              </c:numCache>
            </c:numRef>
          </c:val>
        </c:ser>
        <c:ser>
          <c:idx val="5"/>
          <c:order val="5"/>
          <c:tx>
            <c:strRef>
              <c:f>'Figura 3.3'!$B$29</c:f>
              <c:strCache>
                <c:ptCount val="1"/>
                <c:pt idx="0">
                  <c:v>Indústria e energia</c:v>
                </c:pt>
              </c:strCache>
            </c:strRef>
          </c:tx>
          <c:invertIfNegative val="0"/>
          <c:dLbls>
            <c:numFmt formatCode="0.0%" sourceLinked="0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3.3'!$C$23:$F$23</c:f>
              <c:strCache>
                <c:ptCount val="4"/>
                <c:pt idx="0">
                  <c:v>Número de sociedades</c:v>
                </c:pt>
                <c:pt idx="1">
                  <c:v>Pessoal remunerado</c:v>
                </c:pt>
                <c:pt idx="2">
                  <c:v>Volume de negócios</c:v>
                </c:pt>
                <c:pt idx="3">
                  <c:v>VAB</c:v>
                </c:pt>
              </c:strCache>
            </c:strRef>
          </c:cat>
          <c:val>
            <c:numRef>
              <c:f>'Figura 3.3'!$C$29:$F$29</c:f>
              <c:numCache>
                <c:formatCode>General</c:formatCode>
                <c:ptCount val="4"/>
                <c:pt idx="0">
                  <c:v>0.29906542056074764</c:v>
                </c:pt>
                <c:pt idx="1">
                  <c:v>0.18787265159185509</c:v>
                </c:pt>
                <c:pt idx="2">
                  <c:v>0.18269283387838003</c:v>
                </c:pt>
                <c:pt idx="3">
                  <c:v>0.20939335032041959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14042880"/>
        <c:axId val="113257856"/>
      </c:barChart>
      <c:catAx>
        <c:axId val="114042880"/>
        <c:scaling>
          <c:orientation val="minMax"/>
        </c:scaling>
        <c:delete val="0"/>
        <c:axPos val="b"/>
        <c:majorTickMark val="out"/>
        <c:minorTickMark val="none"/>
        <c:tickLblPos val="nextTo"/>
        <c:crossAx val="113257856"/>
        <c:crosses val="autoZero"/>
        <c:auto val="1"/>
        <c:lblAlgn val="ctr"/>
        <c:lblOffset val="100"/>
        <c:noMultiLvlLbl val="0"/>
      </c:catAx>
      <c:valAx>
        <c:axId val="1132578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1404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'Figura 3.4'!$C$25</c:f>
              <c:strCache>
                <c:ptCount val="1"/>
                <c:pt idx="0">
                  <c:v>NEMP</c:v>
                </c:pt>
              </c:strCache>
            </c:strRef>
          </c:tx>
          <c:dLbls>
            <c:dLbl>
              <c:idx val="4"/>
              <c:layout>
                <c:manualLayout>
                  <c:x val="3.0424683153137969E-2"/>
                  <c:y val="0.1107808300906542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9719312608859672E-2"/>
                  <c:y val="0.1849990232364137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'Figura 3.4'!$B$26:$B$31</c:f>
              <c:strCache>
                <c:ptCount val="6"/>
                <c:pt idx="0">
                  <c:v>Norte</c:v>
                </c:pt>
                <c:pt idx="1">
                  <c:v>A.M. Lisboa</c:v>
                </c:pt>
                <c:pt idx="2">
                  <c:v>Centro</c:v>
                </c:pt>
                <c:pt idx="3">
                  <c:v>Algarve</c:v>
                </c:pt>
                <c:pt idx="4">
                  <c:v>Alentejo</c:v>
                </c:pt>
                <c:pt idx="5">
                  <c:v>Madeira</c:v>
                </c:pt>
              </c:strCache>
            </c:strRef>
          </c:cat>
          <c:val>
            <c:numRef>
              <c:f>'Figura 3.4'!$C$26:$C$31</c:f>
              <c:numCache>
                <c:formatCode>General</c:formatCode>
                <c:ptCount val="6"/>
                <c:pt idx="0">
                  <c:v>0.41964285714285715</c:v>
                </c:pt>
                <c:pt idx="1">
                  <c:v>0.3125</c:v>
                </c:pt>
                <c:pt idx="2">
                  <c:v>0.1875</c:v>
                </c:pt>
                <c:pt idx="3">
                  <c:v>4.4642857142857144E-2</c:v>
                </c:pt>
                <c:pt idx="4">
                  <c:v>2.6785714285714284E-2</c:v>
                </c:pt>
                <c:pt idx="5">
                  <c:v>8.9285714285714281E-3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 sz="1200"/>
              <a:t>Total das</a:t>
            </a:r>
          </a:p>
          <a:p>
            <a:pPr>
              <a:defRPr/>
            </a:pPr>
            <a:r>
              <a:rPr lang="pt-PT" sz="1200"/>
              <a:t>sociedades</a:t>
            </a:r>
            <a:endParaRPr lang="pt-PT"/>
          </a:p>
        </c:rich>
      </c:tx>
      <c:layout>
        <c:manualLayout>
          <c:xMode val="edge"/>
          <c:yMode val="edge"/>
          <c:x val="6.3101300087204326E-2"/>
          <c:y val="2.5846477371238977E-2"/>
        </c:manualLayout>
      </c:layout>
      <c:overlay val="1"/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'Figura 1.3'!$A$40</c:f>
              <c:strCache>
                <c:ptCount val="1"/>
                <c:pt idx="0">
                  <c:v>TV.12-15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'Figura 1.3'!$B$39:$E$39</c:f>
              <c:strCache>
                <c:ptCount val="4"/>
                <c:pt idx="0">
                  <c:v>VAB</c:v>
                </c:pt>
                <c:pt idx="1">
                  <c:v>Pessoal ao serviço</c:v>
                </c:pt>
                <c:pt idx="2">
                  <c:v>Nº de sociedades</c:v>
                </c:pt>
                <c:pt idx="3">
                  <c:v>Volume de negócios</c:v>
                </c:pt>
              </c:strCache>
            </c:strRef>
          </c:cat>
          <c:val>
            <c:numRef>
              <c:f>'Figura 1.3'!$B$40:$E$40</c:f>
              <c:numCache>
                <c:formatCode>General</c:formatCode>
                <c:ptCount val="4"/>
                <c:pt idx="0">
                  <c:v>3.5169200089756991E-2</c:v>
                </c:pt>
                <c:pt idx="1">
                  <c:v>1.4096366355987877E-2</c:v>
                </c:pt>
                <c:pt idx="2">
                  <c:v>1.5164629302675259E-2</c:v>
                </c:pt>
                <c:pt idx="3">
                  <c:v>1.3256853715577499E-2</c:v>
                </c:pt>
              </c:numCache>
            </c:numRef>
          </c:val>
        </c:ser>
        <c:ser>
          <c:idx val="1"/>
          <c:order val="1"/>
          <c:tx>
            <c:strRef>
              <c:f>'Figura 1.3'!$A$41</c:f>
              <c:strCache>
                <c:ptCount val="1"/>
                <c:pt idx="0">
                  <c:v>TV.15-18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cat>
            <c:strRef>
              <c:f>'Figura 1.3'!$B$39:$E$39</c:f>
              <c:strCache>
                <c:ptCount val="4"/>
                <c:pt idx="0">
                  <c:v>VAB</c:v>
                </c:pt>
                <c:pt idx="1">
                  <c:v>Pessoal ao serviço</c:v>
                </c:pt>
                <c:pt idx="2">
                  <c:v>Nº de sociedades</c:v>
                </c:pt>
                <c:pt idx="3">
                  <c:v>Volume de negócios</c:v>
                </c:pt>
              </c:strCache>
            </c:strRef>
          </c:cat>
          <c:val>
            <c:numRef>
              <c:f>'Figura 1.3'!$B$41:$E$41</c:f>
              <c:numCache>
                <c:formatCode>General</c:formatCode>
                <c:ptCount val="4"/>
                <c:pt idx="0" formatCode="0.000">
                  <c:v>6.9655028807743546E-2</c:v>
                </c:pt>
                <c:pt idx="1">
                  <c:v>4.7747592252098681E-2</c:v>
                </c:pt>
                <c:pt idx="2">
                  <c:v>3.5919730727494104E-2</c:v>
                </c:pt>
                <c:pt idx="3">
                  <c:v>6.2774086423086128E-2</c:v>
                </c:pt>
              </c:numCache>
            </c:numRef>
          </c:val>
        </c:ser>
        <c:ser>
          <c:idx val="2"/>
          <c:order val="2"/>
          <c:tx>
            <c:strRef>
              <c:f>'Figura 1.3'!$A$42</c:f>
              <c:strCache>
                <c:ptCount val="1"/>
                <c:pt idx="0">
                  <c:v>TV.12-18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strRef>
              <c:f>'Figura 1.3'!$B$39:$E$39</c:f>
              <c:strCache>
                <c:ptCount val="4"/>
                <c:pt idx="0">
                  <c:v>VAB</c:v>
                </c:pt>
                <c:pt idx="1">
                  <c:v>Pessoal ao serviço</c:v>
                </c:pt>
                <c:pt idx="2">
                  <c:v>Nº de sociedades</c:v>
                </c:pt>
                <c:pt idx="3">
                  <c:v>Volume de negócios</c:v>
                </c:pt>
              </c:strCache>
            </c:strRef>
          </c:cat>
          <c:val>
            <c:numRef>
              <c:f>'Figura 1.3'!$B$42:$E$42</c:f>
              <c:numCache>
                <c:formatCode>General</c:formatCode>
                <c:ptCount val="4"/>
                <c:pt idx="0">
                  <c:v>5.2270849421810262E-2</c:v>
                </c:pt>
                <c:pt idx="1">
                  <c:v>3.0784665272572065E-2</c:v>
                </c:pt>
                <c:pt idx="2">
                  <c:v>2.5489673000807622E-2</c:v>
                </c:pt>
                <c:pt idx="3">
                  <c:v>3.7720158337257725E-2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652224"/>
        <c:axId val="100992128"/>
      </c:radarChart>
      <c:catAx>
        <c:axId val="81652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00992128"/>
        <c:crosses val="autoZero"/>
        <c:auto val="1"/>
        <c:lblAlgn val="ctr"/>
        <c:lblOffset val="100"/>
        <c:noMultiLvlLbl val="0"/>
      </c:catAx>
      <c:valAx>
        <c:axId val="100992128"/>
        <c:scaling>
          <c:orientation val="minMax"/>
          <c:max val="8.0000000000000016E-2"/>
        </c:scaling>
        <c:delete val="0"/>
        <c:axPos val="l"/>
        <c:majorGridlines/>
        <c:numFmt formatCode="0.0%" sourceLinked="0"/>
        <c:majorTickMark val="cross"/>
        <c:minorTickMark val="none"/>
        <c:tickLblPos val="nextTo"/>
        <c:txPr>
          <a:bodyPr/>
          <a:lstStyle/>
          <a:p>
            <a:pPr>
              <a:defRPr>
                <a:solidFill>
                  <a:schemeClr val="bg1">
                    <a:lumMod val="50000"/>
                  </a:schemeClr>
                </a:solidFill>
              </a:defRPr>
            </a:pPr>
            <a:endParaRPr lang="pt-PT"/>
          </a:p>
        </c:txPr>
        <c:crossAx val="81652224"/>
        <c:crosses val="autoZero"/>
        <c:crossBetween val="between"/>
        <c:majorUnit val="8.0000000000000016E-2"/>
      </c:valAx>
    </c:plotArea>
    <c:legend>
      <c:legendPos val="b"/>
      <c:layout>
        <c:manualLayout>
          <c:xMode val="edge"/>
          <c:yMode val="edge"/>
          <c:x val="2.6116203559661426E-2"/>
          <c:y val="0.8599159459064637"/>
          <c:w val="0.96420581802274719"/>
          <c:h val="0.1396566054243219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 sz="1200"/>
              <a:t>SEC</a:t>
            </a:r>
            <a:endParaRPr lang="pt-PT"/>
          </a:p>
        </c:rich>
      </c:tx>
      <c:layout>
        <c:manualLayout>
          <c:xMode val="edge"/>
          <c:yMode val="edge"/>
          <c:x val="8.6954850271707712E-2"/>
          <c:y val="7.7597139055222877E-2"/>
        </c:manualLayout>
      </c:layout>
      <c:overlay val="1"/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'Figura 1.3'!$A$45</c:f>
              <c:strCache>
                <c:ptCount val="1"/>
                <c:pt idx="0">
                  <c:v>TV.12-15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'Figura 1.3'!$B$44:$E$44</c:f>
              <c:strCache>
                <c:ptCount val="4"/>
                <c:pt idx="0">
                  <c:v>VAB</c:v>
                </c:pt>
                <c:pt idx="1">
                  <c:v>Pessoal ao serviço</c:v>
                </c:pt>
                <c:pt idx="2">
                  <c:v>Nº de sociedades</c:v>
                </c:pt>
                <c:pt idx="3">
                  <c:v>Volume de negócios</c:v>
                </c:pt>
              </c:strCache>
            </c:strRef>
          </c:cat>
          <c:val>
            <c:numRef>
              <c:f>'Figura 1.3'!$B$45:$E$45</c:f>
              <c:numCache>
                <c:formatCode>General</c:formatCode>
                <c:ptCount val="4"/>
                <c:pt idx="0">
                  <c:v>0.21282041658582584</c:v>
                </c:pt>
                <c:pt idx="1">
                  <c:v>0.18027019758373086</c:v>
                </c:pt>
                <c:pt idx="2">
                  <c:v>0.1173861515387018</c:v>
                </c:pt>
                <c:pt idx="3">
                  <c:v>0.10121512275771029</c:v>
                </c:pt>
              </c:numCache>
            </c:numRef>
          </c:val>
        </c:ser>
        <c:ser>
          <c:idx val="1"/>
          <c:order val="1"/>
          <c:tx>
            <c:strRef>
              <c:f>'Figura 1.3'!$A$46</c:f>
              <c:strCache>
                <c:ptCount val="1"/>
                <c:pt idx="0">
                  <c:v>TV.15-18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cat>
            <c:strRef>
              <c:f>'Figura 1.3'!$B$44:$E$44</c:f>
              <c:strCache>
                <c:ptCount val="4"/>
                <c:pt idx="0">
                  <c:v>VAB</c:v>
                </c:pt>
                <c:pt idx="1">
                  <c:v>Pessoal ao serviço</c:v>
                </c:pt>
                <c:pt idx="2">
                  <c:v>Nº de sociedades</c:v>
                </c:pt>
                <c:pt idx="3">
                  <c:v>Volume de negócios</c:v>
                </c:pt>
              </c:strCache>
            </c:strRef>
          </c:cat>
          <c:val>
            <c:numRef>
              <c:f>'Figura 1.3'!$B$46:$E$46</c:f>
              <c:numCache>
                <c:formatCode>General</c:formatCode>
                <c:ptCount val="4"/>
                <c:pt idx="0">
                  <c:v>0.12326513080813317</c:v>
                </c:pt>
                <c:pt idx="1">
                  <c:v>8.8702658713190274E-2</c:v>
                </c:pt>
                <c:pt idx="2">
                  <c:v>0.14768515972752416</c:v>
                </c:pt>
                <c:pt idx="3">
                  <c:v>0.19724769445088738</c:v>
                </c:pt>
              </c:numCache>
            </c:numRef>
          </c:val>
        </c:ser>
        <c:ser>
          <c:idx val="2"/>
          <c:order val="2"/>
          <c:tx>
            <c:strRef>
              <c:f>'Figura 1.3'!$A$47</c:f>
              <c:strCache>
                <c:ptCount val="1"/>
                <c:pt idx="0">
                  <c:v>TV.12-18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strRef>
              <c:f>'Figura 1.3'!$B$44:$E$44</c:f>
              <c:strCache>
                <c:ptCount val="4"/>
                <c:pt idx="0">
                  <c:v>VAB</c:v>
                </c:pt>
                <c:pt idx="1">
                  <c:v>Pessoal ao serviço</c:v>
                </c:pt>
                <c:pt idx="2">
                  <c:v>Nº de sociedades</c:v>
                </c:pt>
                <c:pt idx="3">
                  <c:v>Volume de negócios</c:v>
                </c:pt>
              </c:strCache>
            </c:strRef>
          </c:cat>
          <c:val>
            <c:numRef>
              <c:f>'Figura 1.3'!$B$47:$E$47</c:f>
              <c:numCache>
                <c:formatCode>General</c:formatCode>
                <c:ptCount val="4"/>
                <c:pt idx="0">
                  <c:v>0.16718416879387643</c:v>
                </c:pt>
                <c:pt idx="1">
                  <c:v>0.13356221801423418</c:v>
                </c:pt>
                <c:pt idx="2">
                  <c:v>0.13243432648697939</c:v>
                </c:pt>
                <c:pt idx="3">
                  <c:v>0.14822788104806062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41888"/>
        <c:axId val="100993856"/>
      </c:radarChart>
      <c:catAx>
        <c:axId val="106341888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00993856"/>
        <c:crosses val="autoZero"/>
        <c:auto val="1"/>
        <c:lblAlgn val="ctr"/>
        <c:lblOffset val="100"/>
        <c:noMultiLvlLbl val="0"/>
      </c:catAx>
      <c:valAx>
        <c:axId val="100993856"/>
        <c:scaling>
          <c:orientation val="minMax"/>
          <c:max val="0.22000000000000003"/>
          <c:min val="0"/>
        </c:scaling>
        <c:delete val="0"/>
        <c:axPos val="l"/>
        <c:majorGridlines/>
        <c:numFmt formatCode="0.0%" sourceLinked="0"/>
        <c:majorTickMark val="cross"/>
        <c:minorTickMark val="none"/>
        <c:tickLblPos val="nextTo"/>
        <c:txPr>
          <a:bodyPr/>
          <a:lstStyle/>
          <a:p>
            <a:pPr>
              <a:defRPr>
                <a:solidFill>
                  <a:schemeClr val="bg1">
                    <a:lumMod val="50000"/>
                  </a:schemeClr>
                </a:solidFill>
              </a:defRPr>
            </a:pPr>
            <a:endParaRPr lang="pt-PT"/>
          </a:p>
        </c:txPr>
        <c:crossAx val="106341888"/>
        <c:crosses val="autoZero"/>
        <c:crossBetween val="between"/>
        <c:majorUnit val="0.22000000000000003"/>
      </c:valAx>
    </c:plotArea>
    <c:legend>
      <c:legendPos val="b"/>
      <c:layout>
        <c:manualLayout>
          <c:xMode val="edge"/>
          <c:yMode val="edge"/>
          <c:x val="2.6116287186554898E-2"/>
          <c:y val="0.88863867227381643"/>
          <c:w val="0.88203188839986091"/>
          <c:h val="7.41989909198293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 sz="1200"/>
              <a:t>SECm</a:t>
            </a:r>
            <a:endParaRPr lang="pt-PT"/>
          </a:p>
        </c:rich>
      </c:tx>
      <c:layout>
        <c:manualLayout>
          <c:xMode val="edge"/>
          <c:yMode val="edge"/>
          <c:x val="6.6431842964101234E-2"/>
          <c:y val="8.1925230003470531E-2"/>
        </c:manualLayout>
      </c:layout>
      <c:overlay val="1"/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'Figura 1.3'!$A$50</c:f>
              <c:strCache>
                <c:ptCount val="1"/>
                <c:pt idx="0">
                  <c:v>TV.12-15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'Figura 1.3'!$B$49:$E$49</c:f>
              <c:strCache>
                <c:ptCount val="4"/>
                <c:pt idx="0">
                  <c:v>VAB</c:v>
                </c:pt>
                <c:pt idx="1">
                  <c:v>Pessoal ao serviço</c:v>
                </c:pt>
                <c:pt idx="2">
                  <c:v>Nº de sociedades</c:v>
                </c:pt>
                <c:pt idx="3">
                  <c:v>Volume de negócios</c:v>
                </c:pt>
              </c:strCache>
            </c:strRef>
          </c:cat>
          <c:val>
            <c:numRef>
              <c:f>'Figura 1.3'!$B$50:$E$50</c:f>
              <c:numCache>
                <c:formatCode>General</c:formatCode>
                <c:ptCount val="4"/>
                <c:pt idx="0">
                  <c:v>0.14817686486002635</c:v>
                </c:pt>
                <c:pt idx="1">
                  <c:v>0.1333896515204589</c:v>
                </c:pt>
                <c:pt idx="2">
                  <c:v>0.132617949017521</c:v>
                </c:pt>
                <c:pt idx="3">
                  <c:v>0.12325229343597034</c:v>
                </c:pt>
              </c:numCache>
            </c:numRef>
          </c:val>
        </c:ser>
        <c:ser>
          <c:idx val="1"/>
          <c:order val="1"/>
          <c:tx>
            <c:strRef>
              <c:f>'Figura 1.3'!$A$51</c:f>
              <c:strCache>
                <c:ptCount val="1"/>
                <c:pt idx="0">
                  <c:v>TV.15-18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cat>
            <c:strRef>
              <c:f>'Figura 1.3'!$B$49:$E$49</c:f>
              <c:strCache>
                <c:ptCount val="4"/>
                <c:pt idx="0">
                  <c:v>VAB</c:v>
                </c:pt>
                <c:pt idx="1">
                  <c:v>Pessoal ao serviço</c:v>
                </c:pt>
                <c:pt idx="2">
                  <c:v>Nº de sociedades</c:v>
                </c:pt>
                <c:pt idx="3">
                  <c:v>Volume de negócios</c:v>
                </c:pt>
              </c:strCache>
            </c:strRef>
          </c:cat>
          <c:val>
            <c:numRef>
              <c:f>'Figura 1.3'!$B$51:$E$51</c:f>
              <c:numCache>
                <c:formatCode>General</c:formatCode>
                <c:ptCount val="4"/>
                <c:pt idx="0">
                  <c:v>0.14325436368840005</c:v>
                </c:pt>
                <c:pt idx="1">
                  <c:v>0.10571191127348299</c:v>
                </c:pt>
                <c:pt idx="2">
                  <c:v>0.11151212263192868</c:v>
                </c:pt>
                <c:pt idx="3">
                  <c:v>0.12568475878415275</c:v>
                </c:pt>
              </c:numCache>
            </c:numRef>
          </c:val>
        </c:ser>
        <c:ser>
          <c:idx val="2"/>
          <c:order val="2"/>
          <c:tx>
            <c:strRef>
              <c:f>'Figura 1.3'!$A$52</c:f>
              <c:strCache>
                <c:ptCount val="1"/>
                <c:pt idx="0">
                  <c:v>TV.12-18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strRef>
              <c:f>'Figura 1.3'!$B$49:$E$49</c:f>
              <c:strCache>
                <c:ptCount val="4"/>
                <c:pt idx="0">
                  <c:v>VAB</c:v>
                </c:pt>
                <c:pt idx="1">
                  <c:v>Pessoal ao serviço</c:v>
                </c:pt>
                <c:pt idx="2">
                  <c:v>Nº de sociedades</c:v>
                </c:pt>
                <c:pt idx="3">
                  <c:v>Volume de negócios</c:v>
                </c:pt>
              </c:strCache>
            </c:strRef>
          </c:cat>
          <c:val>
            <c:numRef>
              <c:f>'Figura 1.3'!$B$52:$E$52</c:f>
              <c:numCache>
                <c:formatCode>General</c:formatCode>
                <c:ptCount val="4"/>
                <c:pt idx="0">
                  <c:v>0.14571297061580468</c:v>
                </c:pt>
                <c:pt idx="1">
                  <c:v>0.11946524635661347</c:v>
                </c:pt>
                <c:pt idx="2">
                  <c:v>0.12201541016310745</c:v>
                </c:pt>
                <c:pt idx="3">
                  <c:v>0.12446786836717404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42400"/>
        <c:axId val="100996160"/>
      </c:radarChart>
      <c:catAx>
        <c:axId val="106342400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00996160"/>
        <c:crosses val="autoZero"/>
        <c:auto val="1"/>
        <c:lblAlgn val="ctr"/>
        <c:lblOffset val="100"/>
        <c:noMultiLvlLbl val="0"/>
      </c:catAx>
      <c:valAx>
        <c:axId val="100996160"/>
        <c:scaling>
          <c:orientation val="minMax"/>
          <c:max val="0.15000000000000002"/>
          <c:min val="0"/>
        </c:scaling>
        <c:delete val="0"/>
        <c:axPos val="l"/>
        <c:majorGridlines/>
        <c:numFmt formatCode="0.0%" sourceLinked="0"/>
        <c:majorTickMark val="cross"/>
        <c:minorTickMark val="none"/>
        <c:tickLblPos val="nextTo"/>
        <c:txPr>
          <a:bodyPr/>
          <a:lstStyle/>
          <a:p>
            <a:pPr>
              <a:defRPr>
                <a:solidFill>
                  <a:schemeClr val="bg1">
                    <a:lumMod val="50000"/>
                  </a:schemeClr>
                </a:solidFill>
              </a:defRPr>
            </a:pPr>
            <a:endParaRPr lang="pt-PT"/>
          </a:p>
        </c:txPr>
        <c:crossAx val="106342400"/>
        <c:crosses val="autoZero"/>
        <c:crossBetween val="between"/>
        <c:majorUnit val="0.15000000000000002"/>
      </c:valAx>
    </c:plotArea>
    <c:legend>
      <c:legendPos val="b"/>
      <c:layout>
        <c:manualLayout>
          <c:xMode val="edge"/>
          <c:yMode val="edge"/>
          <c:x val="3.8303217492020161E-2"/>
          <c:y val="0.89268601220234367"/>
          <c:w val="0.88143630982297427"/>
          <c:h val="7.407234191333471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 sz="1200"/>
              <a:t>Restantes</a:t>
            </a:r>
          </a:p>
          <a:p>
            <a:pPr>
              <a:defRPr/>
            </a:pPr>
            <a:r>
              <a:rPr lang="pt-PT" sz="1200"/>
              <a:t>sociedades</a:t>
            </a:r>
            <a:endParaRPr lang="pt-PT"/>
          </a:p>
        </c:rich>
      </c:tx>
      <c:layout>
        <c:manualLayout>
          <c:xMode val="edge"/>
          <c:yMode val="edge"/>
          <c:x val="6.6431842964101234E-2"/>
          <c:y val="8.1925230003470531E-2"/>
        </c:manualLayout>
      </c:layout>
      <c:overlay val="1"/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'Figura 1.3'!$A$55</c:f>
              <c:strCache>
                <c:ptCount val="1"/>
                <c:pt idx="0">
                  <c:v>TV.12-15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'Figura 1.3'!$B$54:$E$54</c:f>
              <c:strCache>
                <c:ptCount val="4"/>
                <c:pt idx="0">
                  <c:v>VAB</c:v>
                </c:pt>
                <c:pt idx="1">
                  <c:v>Pessoal ao serviço</c:v>
                </c:pt>
                <c:pt idx="2">
                  <c:v>Nº de sociedades</c:v>
                </c:pt>
                <c:pt idx="3">
                  <c:v>Volume de negócios</c:v>
                </c:pt>
              </c:strCache>
            </c:strRef>
          </c:cat>
          <c:val>
            <c:numRef>
              <c:f>'Figura 1.3'!$B$55:$E$55</c:f>
              <c:numCache>
                <c:formatCode>General</c:formatCode>
                <c:ptCount val="4"/>
                <c:pt idx="0">
                  <c:v>1.1952851446689783E-2</c:v>
                </c:pt>
                <c:pt idx="1">
                  <c:v>-1.0722976169871279E-2</c:v>
                </c:pt>
                <c:pt idx="2">
                  <c:v>1.23501281938736E-2</c:v>
                </c:pt>
                <c:pt idx="3">
                  <c:v>5.9780957729538287E-4</c:v>
                </c:pt>
              </c:numCache>
            </c:numRef>
          </c:val>
        </c:ser>
        <c:ser>
          <c:idx val="1"/>
          <c:order val="1"/>
          <c:tx>
            <c:strRef>
              <c:f>'Figura 1.3'!$A$56</c:f>
              <c:strCache>
                <c:ptCount val="1"/>
                <c:pt idx="0">
                  <c:v>TV.15-18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cat>
            <c:strRef>
              <c:f>'Figura 1.3'!$B$54:$E$54</c:f>
              <c:strCache>
                <c:ptCount val="4"/>
                <c:pt idx="0">
                  <c:v>VAB</c:v>
                </c:pt>
                <c:pt idx="1">
                  <c:v>Pessoal ao serviço</c:v>
                </c:pt>
                <c:pt idx="2">
                  <c:v>Nº de sociedades</c:v>
                </c:pt>
                <c:pt idx="3">
                  <c:v>Volume de negócios</c:v>
                </c:pt>
              </c:strCache>
            </c:strRef>
          </c:cat>
          <c:val>
            <c:numRef>
              <c:f>'Figura 1.3'!$B$56:$E$56</c:f>
              <c:numCache>
                <c:formatCode>General</c:formatCode>
                <c:ptCount val="4"/>
                <c:pt idx="0">
                  <c:v>5.7932001684420253E-2</c:v>
                </c:pt>
                <c:pt idx="1">
                  <c:v>3.7535388432801575E-2</c:v>
                </c:pt>
                <c:pt idx="2">
                  <c:v>3.2829212615203662E-2</c:v>
                </c:pt>
                <c:pt idx="3">
                  <c:v>3.9268678918545685E-2</c:v>
                </c:pt>
              </c:numCache>
            </c:numRef>
          </c:val>
        </c:ser>
        <c:ser>
          <c:idx val="2"/>
          <c:order val="2"/>
          <c:tx>
            <c:strRef>
              <c:f>'Figura 1.3'!$A$57</c:f>
              <c:strCache>
                <c:ptCount val="1"/>
                <c:pt idx="0">
                  <c:v>TV.12-18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strRef>
              <c:f>'Figura 1.3'!$B$54:$E$54</c:f>
              <c:strCache>
                <c:ptCount val="4"/>
                <c:pt idx="0">
                  <c:v>VAB</c:v>
                </c:pt>
                <c:pt idx="1">
                  <c:v>Pessoal ao serviço</c:v>
                </c:pt>
                <c:pt idx="2">
                  <c:v>Nº de sociedades</c:v>
                </c:pt>
                <c:pt idx="3">
                  <c:v>Volume de negócios</c:v>
                </c:pt>
              </c:strCache>
            </c:strRef>
          </c:cat>
          <c:val>
            <c:numRef>
              <c:f>'Figura 1.3'!$B$57:$E$57</c:f>
              <c:numCache>
                <c:formatCode>General</c:formatCode>
                <c:ptCount val="4"/>
                <c:pt idx="0">
                  <c:v>3.46870569120179E-2</c:v>
                </c:pt>
                <c:pt idx="1">
                  <c:v>1.3118907723687734E-2</c:v>
                </c:pt>
                <c:pt idx="2">
                  <c:v>2.2538403089770842E-2</c:v>
                </c:pt>
                <c:pt idx="3">
                  <c:v>1.9749951550960487E-2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42912"/>
        <c:axId val="108822528"/>
      </c:radarChart>
      <c:catAx>
        <c:axId val="106342912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08822528"/>
        <c:crosses val="autoZero"/>
        <c:auto val="1"/>
        <c:lblAlgn val="ctr"/>
        <c:lblOffset val="100"/>
        <c:noMultiLvlLbl val="0"/>
      </c:catAx>
      <c:valAx>
        <c:axId val="108822528"/>
        <c:scaling>
          <c:orientation val="minMax"/>
          <c:max val="8.0000000000000016E-2"/>
          <c:min val="-2.0000000000000004E-2"/>
        </c:scaling>
        <c:delete val="0"/>
        <c:axPos val="l"/>
        <c:majorGridlines/>
        <c:numFmt formatCode="0.0%" sourceLinked="0"/>
        <c:majorTickMark val="cross"/>
        <c:minorTickMark val="none"/>
        <c:tickLblPos val="nextTo"/>
        <c:txPr>
          <a:bodyPr/>
          <a:lstStyle/>
          <a:p>
            <a:pPr>
              <a:defRPr>
                <a:solidFill>
                  <a:schemeClr val="bg1">
                    <a:lumMod val="50000"/>
                  </a:schemeClr>
                </a:solidFill>
              </a:defRPr>
            </a:pPr>
            <a:endParaRPr lang="pt-PT"/>
          </a:p>
        </c:txPr>
        <c:crossAx val="106342912"/>
        <c:crosses val="autoZero"/>
        <c:crossBetween val="between"/>
        <c:majorUnit val="0.1"/>
      </c:valAx>
    </c:plotArea>
    <c:legend>
      <c:legendPos val="b"/>
      <c:layout>
        <c:manualLayout>
          <c:xMode val="edge"/>
          <c:yMode val="edge"/>
          <c:x val="3.8303217492020161E-2"/>
          <c:y val="0.89268601220234367"/>
          <c:w val="0.88143630982297427"/>
          <c:h val="7.407234191333471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637896208816E-2"/>
          <c:y val="9.9849765849811506E-2"/>
          <c:w val="0.85346252888955643"/>
          <c:h val="0.553011037478634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1.4'!$B$57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errBars>
            <c:errBarType val="minus"/>
            <c:errValType val="cust"/>
            <c:noEndCap val="0"/>
            <c:plus>
              <c:numRef>
                <c:f>'Figura 1.4'!$C$44:$N$44</c:f>
                <c:numCache>
                  <c:formatCode>General</c:formatCode>
                  <c:ptCount val="12"/>
                  <c:pt idx="0">
                    <c:v>12863.999999999996</c:v>
                  </c:pt>
                  <c:pt idx="1">
                    <c:v>14159.625</c:v>
                  </c:pt>
                  <c:pt idx="2">
                    <c:v>15313.650000000001</c:v>
                  </c:pt>
                  <c:pt idx="3">
                    <c:v>15887.853846154496</c:v>
                  </c:pt>
                  <c:pt idx="4">
                    <c:v>16372.744237633495</c:v>
                  </c:pt>
                  <c:pt idx="5">
                    <c:v>16344.136363636506</c:v>
                  </c:pt>
                  <c:pt idx="6">
                    <c:v>14378.660897436002</c:v>
                  </c:pt>
                  <c:pt idx="7">
                    <c:v>13220.400000000001</c:v>
                  </c:pt>
                  <c:pt idx="8">
                    <c:v>13331.267647059001</c:v>
                  </c:pt>
                  <c:pt idx="9">
                    <c:v>12785.454545454002</c:v>
                  </c:pt>
                  <c:pt idx="10">
                    <c:v>14064.75</c:v>
                  </c:pt>
                  <c:pt idx="11">
                    <c:v>15272.625</c:v>
                  </c:pt>
                </c:numCache>
              </c:numRef>
            </c:plus>
            <c:minus>
              <c:numRef>
                <c:f>'Figura 1.4'!$C$43:$N$43</c:f>
                <c:numCache>
                  <c:formatCode>General</c:formatCode>
                  <c:ptCount val="12"/>
                  <c:pt idx="0">
                    <c:v>12776.500000000502</c:v>
                  </c:pt>
                  <c:pt idx="1">
                    <c:v>14134.750000000502</c:v>
                  </c:pt>
                  <c:pt idx="2">
                    <c:v>15866.25</c:v>
                  </c:pt>
                  <c:pt idx="3">
                    <c:v>9988.3147058819995</c:v>
                  </c:pt>
                  <c:pt idx="4">
                    <c:v>10667.481587838</c:v>
                  </c:pt>
                  <c:pt idx="5">
                    <c:v>10408.977272726997</c:v>
                  </c:pt>
                  <c:pt idx="6">
                    <c:v>8335.9057692315</c:v>
                  </c:pt>
                  <c:pt idx="7">
                    <c:v>8558.6999999999989</c:v>
                  </c:pt>
                  <c:pt idx="8">
                    <c:v>8432.8752100845013</c:v>
                  </c:pt>
                  <c:pt idx="9">
                    <c:v>12691.5</c:v>
                  </c:pt>
                  <c:pt idx="10">
                    <c:v>14122.5</c:v>
                  </c:pt>
                  <c:pt idx="11">
                    <c:v>15974.25</c:v>
                  </c:pt>
                </c:numCache>
              </c:numRef>
            </c:minus>
            <c:spPr>
              <a:ln w="19050"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errBars>
          <c:cat>
            <c:multiLvlStrRef>
              <c:f>'Figura 1.4'!$C$38:$N$39</c:f>
              <c:multiLvlStrCache>
                <c:ptCount val="12"/>
                <c:lvl>
                  <c:pt idx="0">
                    <c:v>2012</c:v>
                  </c:pt>
                  <c:pt idx="1">
                    <c:v>2015</c:v>
                  </c:pt>
                  <c:pt idx="2">
                    <c:v>2018</c:v>
                  </c:pt>
                  <c:pt idx="3">
                    <c:v>2012</c:v>
                  </c:pt>
                  <c:pt idx="4">
                    <c:v>2015</c:v>
                  </c:pt>
                  <c:pt idx="5">
                    <c:v>2018</c:v>
                  </c:pt>
                  <c:pt idx="6">
                    <c:v>2012</c:v>
                  </c:pt>
                  <c:pt idx="7">
                    <c:v>2015</c:v>
                  </c:pt>
                  <c:pt idx="8">
                    <c:v>2018</c:v>
                  </c:pt>
                  <c:pt idx="9">
                    <c:v>2012</c:v>
                  </c:pt>
                  <c:pt idx="10">
                    <c:v>2015</c:v>
                  </c:pt>
                  <c:pt idx="11">
                    <c:v>2018</c:v>
                  </c:pt>
                </c:lvl>
                <c:lvl>
                  <c:pt idx="0">
                    <c:v>Total das sociedades</c:v>
                  </c:pt>
                  <c:pt idx="3">
                    <c:v>SEC</c:v>
                  </c:pt>
                  <c:pt idx="6">
                    <c:v>SECm</c:v>
                  </c:pt>
                  <c:pt idx="9">
                    <c:v>Restantes sociedades</c:v>
                  </c:pt>
                </c:lvl>
              </c:multiLvlStrCache>
            </c:multiLvlStrRef>
          </c:cat>
          <c:val>
            <c:numRef>
              <c:f>'Figura 1.4'!$C$40:$N$40</c:f>
              <c:numCache>
                <c:formatCode>0</c:formatCode>
                <c:ptCount val="12"/>
                <c:pt idx="0">
                  <c:v>288</c:v>
                </c:pt>
                <c:pt idx="1">
                  <c:v>851.33333333300004</c:v>
                </c:pt>
                <c:pt idx="2">
                  <c:v>1457</c:v>
                </c:pt>
                <c:pt idx="3">
                  <c:v>12044.823529412</c:v>
                </c:pt>
                <c:pt idx="4">
                  <c:v>13467.4375</c:v>
                </c:pt>
                <c:pt idx="5">
                  <c:v>15221.5</c:v>
                </c:pt>
                <c:pt idx="6">
                  <c:v>9097.9333333329996</c:v>
                </c:pt>
                <c:pt idx="7">
                  <c:v>10146.6</c:v>
                </c:pt>
                <c:pt idx="8">
                  <c:v>11848.571428571</c:v>
                </c:pt>
                <c:pt idx="9">
                  <c:v>146</c:v>
                </c:pt>
                <c:pt idx="10">
                  <c:v>587</c:v>
                </c:pt>
                <c:pt idx="11">
                  <c:v>1012.5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5A9-426F-A2DF-96D6DFC09ACA}"/>
            </c:ext>
          </c:extLst>
        </c:ser>
        <c:ser>
          <c:idx val="1"/>
          <c:order val="1"/>
          <c:tx>
            <c:strRef>
              <c:f>'Figura 1.4'!$B$49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chemeClr val="bg1"/>
              </a:solidFill>
            </a:ln>
          </c:spPr>
          <c:invertIfNegative val="0"/>
          <c:dPt>
            <c:idx val="0"/>
            <c:invertIfNegative val="0"/>
            <c:bubble3D val="0"/>
            <c:spPr>
              <a:noFill/>
              <a:ln>
                <a:solidFill>
                  <a:srgbClr val="002060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5A9-426F-A2DF-96D6DFC09ACA}"/>
              </c:ext>
            </c:extLst>
          </c:dPt>
          <c:dPt>
            <c:idx val="1"/>
            <c:invertIfNegative val="0"/>
            <c:bubble3D val="0"/>
            <c:spPr>
              <a:noFill/>
              <a:ln>
                <a:solidFill>
                  <a:schemeClr val="accent6">
                    <a:lumMod val="5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65A9-426F-A2DF-96D6DFC09ACA}"/>
              </c:ext>
            </c:extLst>
          </c:dPt>
          <c:dPt>
            <c:idx val="2"/>
            <c:invertIfNegative val="0"/>
            <c:bubble3D val="0"/>
            <c:spPr>
              <a:noFill/>
              <a:ln>
                <a:solidFill>
                  <a:schemeClr val="accent2">
                    <a:lumMod val="5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65A9-426F-A2DF-96D6DFC09ACA}"/>
              </c:ext>
            </c:extLst>
          </c:dPt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8-65A9-426F-A2DF-96D6DFC09ACA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A-65A9-426F-A2DF-96D6DFC09ACA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65A9-426F-A2DF-96D6DFC09ACA}"/>
              </c:ext>
            </c:extLst>
          </c:dPt>
          <c:dPt>
            <c:idx val="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E-65A9-426F-A2DF-96D6DFC09ACA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0-65A9-426F-A2DF-96D6DFC09ACA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2-65A9-426F-A2DF-96D6DFC09ACA}"/>
              </c:ext>
            </c:extLst>
          </c:dPt>
          <c:dPt>
            <c:idx val="9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4-65A9-426F-A2DF-96D6DFC09ACA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6-65A9-426F-A2DF-96D6DFC09ACA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8-65A9-426F-A2DF-96D6DFC09ACA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A-65A9-426F-A2DF-96D6DFC09ACA}"/>
              </c:ext>
            </c:extLst>
          </c:dPt>
          <c:dPt>
            <c:idx val="1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C-65A9-426F-A2DF-96D6DFC09ACA}"/>
              </c:ext>
            </c:extLst>
          </c:dPt>
          <c:dPt>
            <c:idx val="1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E-65A9-426F-A2DF-96D6DFC09ACA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0-65A9-426F-A2DF-96D6DFC09ACA}"/>
              </c:ext>
            </c:extLst>
          </c:dPt>
          <c:dPt>
            <c:idx val="1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2-65A9-426F-A2DF-96D6DFC09ACA}"/>
              </c:ext>
            </c:extLst>
          </c:dPt>
          <c:cat>
            <c:multiLvlStrRef>
              <c:f>'Figura 1.4'!$C$38:$N$39</c:f>
              <c:multiLvlStrCache>
                <c:ptCount val="12"/>
                <c:lvl>
                  <c:pt idx="0">
                    <c:v>2012</c:v>
                  </c:pt>
                  <c:pt idx="1">
                    <c:v>2015</c:v>
                  </c:pt>
                  <c:pt idx="2">
                    <c:v>2018</c:v>
                  </c:pt>
                  <c:pt idx="3">
                    <c:v>2012</c:v>
                  </c:pt>
                  <c:pt idx="4">
                    <c:v>2015</c:v>
                  </c:pt>
                  <c:pt idx="5">
                    <c:v>2018</c:v>
                  </c:pt>
                  <c:pt idx="6">
                    <c:v>2012</c:v>
                  </c:pt>
                  <c:pt idx="7">
                    <c:v>2015</c:v>
                  </c:pt>
                  <c:pt idx="8">
                    <c:v>2018</c:v>
                  </c:pt>
                  <c:pt idx="9">
                    <c:v>2012</c:v>
                  </c:pt>
                  <c:pt idx="10">
                    <c:v>2015</c:v>
                  </c:pt>
                  <c:pt idx="11">
                    <c:v>2018</c:v>
                  </c:pt>
                </c:lvl>
                <c:lvl>
                  <c:pt idx="0">
                    <c:v>Total das sociedades</c:v>
                  </c:pt>
                  <c:pt idx="3">
                    <c:v>SEC</c:v>
                  </c:pt>
                  <c:pt idx="6">
                    <c:v>SECm</c:v>
                  </c:pt>
                  <c:pt idx="9">
                    <c:v>Restantes sociedades</c:v>
                  </c:pt>
                </c:lvl>
              </c:multiLvlStrCache>
            </c:multiLvlStrRef>
          </c:cat>
          <c:val>
            <c:numRef>
              <c:f>'Figura 1.4'!$C$41:$N$41</c:f>
              <c:numCache>
                <c:formatCode>0</c:formatCode>
                <c:ptCount val="12"/>
                <c:pt idx="0">
                  <c:v>8517.6666666670008</c:v>
                </c:pt>
                <c:pt idx="1">
                  <c:v>9423.1666666670008</c:v>
                </c:pt>
                <c:pt idx="2">
                  <c:v>10577.5</c:v>
                </c:pt>
                <c:pt idx="3">
                  <c:v>6658.8764705880003</c:v>
                </c:pt>
                <c:pt idx="4">
                  <c:v>7111.6543918919997</c:v>
                </c:pt>
                <c:pt idx="5">
                  <c:v>6939.3181818179983</c:v>
                </c:pt>
                <c:pt idx="6">
                  <c:v>5557.270512821</c:v>
                </c:pt>
                <c:pt idx="7">
                  <c:v>5705.7999999999993</c:v>
                </c:pt>
                <c:pt idx="8">
                  <c:v>5621.9168067230003</c:v>
                </c:pt>
                <c:pt idx="9">
                  <c:v>8461</c:v>
                </c:pt>
                <c:pt idx="10">
                  <c:v>9415</c:v>
                </c:pt>
                <c:pt idx="11">
                  <c:v>10649.5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3-65A9-426F-A2DF-96D6DFC09ACA}"/>
            </c:ext>
          </c:extLst>
        </c:ser>
        <c:ser>
          <c:idx val="2"/>
          <c:order val="2"/>
          <c:tx>
            <c:strRef>
              <c:f>'Figura 1.4'!$B$59</c:f>
              <c:strCache>
                <c:ptCount val="1"/>
                <c:pt idx="0">
                  <c:v>P75</c:v>
                </c:pt>
              </c:strCache>
            </c:strRef>
          </c:tx>
          <c:spPr>
            <a:solidFill>
              <a:srgbClr val="0070C0"/>
            </a:solidFill>
            <a:ln w="9525">
              <a:solidFill>
                <a:schemeClr val="bg1"/>
              </a:solidFill>
            </a:ln>
          </c:spPr>
          <c:invertIfNegative val="0"/>
          <c:dPt>
            <c:idx val="0"/>
            <c:invertIfNegative val="0"/>
            <c:bubble3D val="0"/>
            <c:spPr>
              <a:noFill/>
              <a:ln w="9525">
                <a:solidFill>
                  <a:srgbClr val="002060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5-65A9-426F-A2DF-96D6DFC09ACA}"/>
              </c:ext>
            </c:extLst>
          </c:dPt>
          <c:dPt>
            <c:idx val="1"/>
            <c:invertIfNegative val="0"/>
            <c:bubble3D val="0"/>
            <c:spPr>
              <a:noFill/>
              <a:ln w="9525">
                <a:solidFill>
                  <a:schemeClr val="accent6">
                    <a:lumMod val="5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7-65A9-426F-A2DF-96D6DFC09ACA}"/>
              </c:ext>
            </c:extLst>
          </c:dPt>
          <c:dPt>
            <c:idx val="2"/>
            <c:invertIfNegative val="0"/>
            <c:bubble3D val="0"/>
            <c:spPr>
              <a:noFill/>
              <a:ln w="9525">
                <a:solidFill>
                  <a:schemeClr val="accent2">
                    <a:lumMod val="5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9-65A9-426F-A2DF-96D6DFC09ACA}"/>
              </c:ext>
            </c:extLst>
          </c:dPt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B-65A9-426F-A2DF-96D6DFC09ACA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D-65A9-426F-A2DF-96D6DFC09ACA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F-65A9-426F-A2DF-96D6DFC09ACA}"/>
              </c:ext>
            </c:extLst>
          </c:dPt>
          <c:dPt>
            <c:idx val="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31-65A9-426F-A2DF-96D6DFC09ACA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3-65A9-426F-A2DF-96D6DFC09ACA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5-65A9-426F-A2DF-96D6DFC09ACA}"/>
              </c:ext>
            </c:extLst>
          </c:dPt>
          <c:dPt>
            <c:idx val="9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37-65A9-426F-A2DF-96D6DFC09ACA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9-65A9-426F-A2DF-96D6DFC09ACA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2"/>
              </a:solidFill>
              <a:ln w="9525">
                <a:solidFill>
                  <a:schemeClr val="bg1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B-65A9-426F-A2DF-96D6DFC09ACA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3D-65A9-426F-A2DF-96D6DFC09ACA}"/>
              </c:ext>
            </c:extLst>
          </c:dPt>
          <c:dPt>
            <c:idx val="1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3F-65A9-426F-A2DF-96D6DFC09ACA}"/>
              </c:ext>
            </c:extLst>
          </c:dPt>
          <c:dPt>
            <c:idx val="1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41-65A9-426F-A2DF-96D6DFC09ACA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43-65A9-426F-A2DF-96D6DFC09ACA}"/>
              </c:ext>
            </c:extLst>
          </c:dPt>
          <c:dPt>
            <c:idx val="1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45-65A9-426F-A2DF-96D6DFC09ACA}"/>
              </c:ext>
            </c:extLst>
          </c:dPt>
          <c:errBars>
            <c:errBarType val="plus"/>
            <c:errValType val="cust"/>
            <c:noEndCap val="0"/>
            <c:plus>
              <c:numRef>
                <c:f>'Figura 1.4'!$C$43:$N$43</c:f>
                <c:numCache>
                  <c:formatCode>General</c:formatCode>
                  <c:ptCount val="12"/>
                  <c:pt idx="0">
                    <c:v>12776.500000000502</c:v>
                  </c:pt>
                  <c:pt idx="1">
                    <c:v>14134.750000000502</c:v>
                  </c:pt>
                  <c:pt idx="2">
                    <c:v>15866.25</c:v>
                  </c:pt>
                  <c:pt idx="3">
                    <c:v>9988.3147058819995</c:v>
                  </c:pt>
                  <c:pt idx="4">
                    <c:v>10667.481587838</c:v>
                  </c:pt>
                  <c:pt idx="5">
                    <c:v>10408.977272726997</c:v>
                  </c:pt>
                  <c:pt idx="6">
                    <c:v>8335.9057692315</c:v>
                  </c:pt>
                  <c:pt idx="7">
                    <c:v>8558.6999999999989</c:v>
                  </c:pt>
                  <c:pt idx="8">
                    <c:v>8432.8752100845013</c:v>
                  </c:pt>
                  <c:pt idx="9">
                    <c:v>12691.5</c:v>
                  </c:pt>
                  <c:pt idx="10">
                    <c:v>14122.5</c:v>
                  </c:pt>
                  <c:pt idx="11">
                    <c:v>15974.25</c:v>
                  </c:pt>
                </c:numCache>
              </c:numRef>
            </c:plus>
            <c:minus>
              <c:numRef>
                <c:f>'Q1.4'!#REF!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ln w="19050"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errBars>
          <c:cat>
            <c:multiLvlStrRef>
              <c:f>'Figura 1.4'!$C$38:$N$39</c:f>
              <c:multiLvlStrCache>
                <c:ptCount val="12"/>
                <c:lvl>
                  <c:pt idx="0">
                    <c:v>2012</c:v>
                  </c:pt>
                  <c:pt idx="1">
                    <c:v>2015</c:v>
                  </c:pt>
                  <c:pt idx="2">
                    <c:v>2018</c:v>
                  </c:pt>
                  <c:pt idx="3">
                    <c:v>2012</c:v>
                  </c:pt>
                  <c:pt idx="4">
                    <c:v>2015</c:v>
                  </c:pt>
                  <c:pt idx="5">
                    <c:v>2018</c:v>
                  </c:pt>
                  <c:pt idx="6">
                    <c:v>2012</c:v>
                  </c:pt>
                  <c:pt idx="7">
                    <c:v>2015</c:v>
                  </c:pt>
                  <c:pt idx="8">
                    <c:v>2018</c:v>
                  </c:pt>
                  <c:pt idx="9">
                    <c:v>2012</c:v>
                  </c:pt>
                  <c:pt idx="10">
                    <c:v>2015</c:v>
                  </c:pt>
                  <c:pt idx="11">
                    <c:v>2018</c:v>
                  </c:pt>
                </c:lvl>
                <c:lvl>
                  <c:pt idx="0">
                    <c:v>Total das sociedades</c:v>
                  </c:pt>
                  <c:pt idx="3">
                    <c:v>SEC</c:v>
                  </c:pt>
                  <c:pt idx="6">
                    <c:v>SECm</c:v>
                  </c:pt>
                  <c:pt idx="9">
                    <c:v>Restantes sociedades</c:v>
                  </c:pt>
                </c:lvl>
              </c:multiLvlStrCache>
            </c:multiLvlStrRef>
          </c:cat>
          <c:val>
            <c:numRef>
              <c:f>'Figura 1.4'!$C$42:$N$42</c:f>
              <c:numCache>
                <c:formatCode>0</c:formatCode>
                <c:ptCount val="12"/>
                <c:pt idx="0">
                  <c:v>8575.9999999999982</c:v>
                </c:pt>
                <c:pt idx="1">
                  <c:v>9439.75</c:v>
                </c:pt>
                <c:pt idx="2">
                  <c:v>10209.099999999999</c:v>
                </c:pt>
                <c:pt idx="3">
                  <c:v>10591.902564102998</c:v>
                </c:pt>
                <c:pt idx="4">
                  <c:v>10915.162825088999</c:v>
                </c:pt>
                <c:pt idx="5">
                  <c:v>10896.090909091003</c:v>
                </c:pt>
                <c:pt idx="6">
                  <c:v>9585.7739316240004</c:v>
                </c:pt>
                <c:pt idx="7">
                  <c:v>8813.6</c:v>
                </c:pt>
                <c:pt idx="8">
                  <c:v>8887.5117647059997</c:v>
                </c:pt>
                <c:pt idx="9">
                  <c:v>8523.6363636360002</c:v>
                </c:pt>
                <c:pt idx="10">
                  <c:v>9376.5</c:v>
                </c:pt>
                <c:pt idx="11">
                  <c:v>10181.75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46-65A9-426F-A2DF-96D6DFC09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6340864"/>
        <c:axId val="108824256"/>
      </c:barChart>
      <c:catAx>
        <c:axId val="106340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08824256"/>
        <c:crosses val="autoZero"/>
        <c:auto val="1"/>
        <c:lblAlgn val="ctr"/>
        <c:lblOffset val="100"/>
        <c:noMultiLvlLbl val="0"/>
      </c:catAx>
      <c:valAx>
        <c:axId val="108824256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crossAx val="106340864"/>
        <c:crosses val="autoZero"/>
        <c:crossBetween val="between"/>
        <c:dispUnits>
          <c:builtInUnit val="thousands"/>
        </c:dispUnits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000000000000377" l="0.70000000000000062" r="0.70000000000000062" t="0.75000000000000377" header="0.30000000000000032" footer="0.30000000000000032"/>
    <c:pageSetup paperSize="9" orientation="landscape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1.5'!$C$18</c:f>
              <c:strCache>
                <c:ptCount val="1"/>
                <c:pt idx="0">
                  <c:v>% pessoal licenciado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3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</c:spPr>
          </c:dPt>
          <c:dLbls>
            <c:numFmt formatCode="0.0%" sourceLinked="0"/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1.5'!$B$19:$B$22</c:f>
              <c:strCache>
                <c:ptCount val="4"/>
                <c:pt idx="0">
                  <c:v>Total das sociedades</c:v>
                </c:pt>
                <c:pt idx="1">
                  <c:v>SEC</c:v>
                </c:pt>
                <c:pt idx="2">
                  <c:v>SECm</c:v>
                </c:pt>
                <c:pt idx="3">
                  <c:v>Restantes sociedades</c:v>
                </c:pt>
              </c:strCache>
            </c:strRef>
          </c:cat>
          <c:val>
            <c:numRef>
              <c:f>'Figura 1.5'!$C$19:$C$22</c:f>
              <c:numCache>
                <c:formatCode>0.00</c:formatCode>
                <c:ptCount val="4"/>
                <c:pt idx="0">
                  <c:v>0.1688915363045661</c:v>
                </c:pt>
                <c:pt idx="1">
                  <c:v>0.19844299424863851</c:v>
                </c:pt>
                <c:pt idx="2">
                  <c:v>0.17903338276745989</c:v>
                </c:pt>
                <c:pt idx="3">
                  <c:v>0.16216053096732358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10421504"/>
        <c:axId val="110652800"/>
      </c:barChart>
      <c:catAx>
        <c:axId val="110421504"/>
        <c:scaling>
          <c:orientation val="minMax"/>
        </c:scaling>
        <c:delete val="0"/>
        <c:axPos val="b"/>
        <c:majorTickMark val="out"/>
        <c:minorTickMark val="none"/>
        <c:tickLblPos val="nextTo"/>
        <c:crossAx val="110652800"/>
        <c:crosses val="autoZero"/>
        <c:auto val="1"/>
        <c:lblAlgn val="ctr"/>
        <c:lblOffset val="100"/>
        <c:noMultiLvlLbl val="0"/>
      </c:catAx>
      <c:valAx>
        <c:axId val="110652800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crossAx val="110421504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514472458662807E-2"/>
          <c:y val="3.9207043341050719E-2"/>
          <c:w val="0.54064428757056004"/>
          <c:h val="0.92158591331789852"/>
        </c:manualLayout>
      </c:layout>
      <c:pieChart>
        <c:varyColors val="1"/>
        <c:ser>
          <c:idx val="0"/>
          <c:order val="0"/>
          <c:dLbls>
            <c:txPr>
              <a:bodyPr/>
              <a:lstStyle/>
              <a:p>
                <a:pPr>
                  <a:defRPr sz="800"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'Figura 2.3'!$A$33:$A$36</c:f>
              <c:strCache>
                <c:ptCount val="4"/>
                <c:pt idx="0">
                  <c:v>Crescimento ≤ 0%</c:v>
                </c:pt>
                <c:pt idx="1">
                  <c:v>Crescimento ]0%- 10%]</c:v>
                </c:pt>
                <c:pt idx="2">
                  <c:v>Crescimento ]10% - 20%]</c:v>
                </c:pt>
                <c:pt idx="3">
                  <c:v>Crescimento &gt; 20%</c:v>
                </c:pt>
              </c:strCache>
            </c:strRef>
          </c:cat>
          <c:val>
            <c:numRef>
              <c:f>'Figura 2.3'!$B$33:$B$36</c:f>
              <c:numCache>
                <c:formatCode>0.0%</c:formatCode>
                <c:ptCount val="4"/>
                <c:pt idx="0">
                  <c:v>0.46860541969596825</c:v>
                </c:pt>
                <c:pt idx="1">
                  <c:v>0.31295439524124258</c:v>
                </c:pt>
                <c:pt idx="2">
                  <c:v>0.14177131526768011</c:v>
                </c:pt>
                <c:pt idx="3">
                  <c:v>7.6668869795109049E-2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0220875088958126"/>
          <c:y val="0.10659038540662383"/>
          <c:w val="0.37511083489819264"/>
          <c:h val="0.78681861782807494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2</xdr:row>
      <xdr:rowOff>15586</xdr:rowOff>
    </xdr:from>
    <xdr:to>
      <xdr:col>5</xdr:col>
      <xdr:colOff>495490</xdr:colOff>
      <xdr:row>18</xdr:row>
      <xdr:rowOff>123535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591416</xdr:colOff>
      <xdr:row>3</xdr:row>
      <xdr:rowOff>64941</xdr:rowOff>
    </xdr:from>
    <xdr:to>
      <xdr:col>15</xdr:col>
      <xdr:colOff>619315</xdr:colOff>
      <xdr:row>20</xdr:row>
      <xdr:rowOff>82261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0.58763</cdr:x>
      <cdr:y>0.06353</cdr:y>
    </cdr:from>
    <cdr:to>
      <cdr:x>0.96907</cdr:x>
      <cdr:y>0.87877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1974273" y="103909"/>
          <a:ext cx="1281545" cy="1333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pt-PT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220807</xdr:colOff>
      <xdr:row>5</xdr:row>
      <xdr:rowOff>56285</xdr:rowOff>
    </xdr:from>
    <xdr:to>
      <xdr:col>4</xdr:col>
      <xdr:colOff>238125</xdr:colOff>
      <xdr:row>13</xdr:row>
      <xdr:rowOff>167986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327314</xdr:colOff>
      <xdr:row>5</xdr:row>
      <xdr:rowOff>46760</xdr:rowOff>
    </xdr:from>
    <xdr:to>
      <xdr:col>10</xdr:col>
      <xdr:colOff>361950</xdr:colOff>
      <xdr:row>13</xdr:row>
      <xdr:rowOff>158461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0.58763</cdr:x>
      <cdr:y>0.06353</cdr:y>
    </cdr:from>
    <cdr:to>
      <cdr:x>0.96907</cdr:x>
      <cdr:y>0.87877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1974273" y="103909"/>
          <a:ext cx="1281545" cy="1333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pt-PT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219076</xdr:colOff>
      <xdr:row>2</xdr:row>
      <xdr:rowOff>142875</xdr:rowOff>
    </xdr:from>
    <xdr:to>
      <xdr:col>5</xdr:col>
      <xdr:colOff>600075</xdr:colOff>
      <xdr:row>17</xdr:row>
      <xdr:rowOff>86775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600075</xdr:colOff>
      <xdr:row>2</xdr:row>
      <xdr:rowOff>152400</xdr:rowOff>
    </xdr:from>
    <xdr:to>
      <xdr:col>12</xdr:col>
      <xdr:colOff>409574</xdr:colOff>
      <xdr:row>17</xdr:row>
      <xdr:rowOff>96300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2</xdr:row>
      <xdr:rowOff>142875</xdr:rowOff>
    </xdr:from>
    <xdr:to>
      <xdr:col>6</xdr:col>
      <xdr:colOff>47624</xdr:colOff>
      <xdr:row>17</xdr:row>
      <xdr:rowOff>124875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237442</xdr:colOff>
      <xdr:row>1</xdr:row>
      <xdr:rowOff>181794</xdr:rowOff>
    </xdr:from>
    <xdr:to>
      <xdr:col>8</xdr:col>
      <xdr:colOff>46487</xdr:colOff>
      <xdr:row>21</xdr:row>
      <xdr:rowOff>147204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0.10188</cdr:x>
      <cdr:y>0.49341</cdr:y>
    </cdr:from>
    <cdr:to>
      <cdr:x>0.10188</cdr:x>
      <cdr:y>0.88918</cdr:y>
    </cdr:to>
    <cdr:cxnSp macro="">
      <cdr:nvCxnSpPr>
        <cdr:cNvPr id="3" name="Straight Connector 2"/>
        <cdr:cNvCxnSpPr/>
      </cdr:nvCxnSpPr>
      <cdr:spPr>
        <a:xfrm xmlns:a="http://schemas.openxmlformats.org/drawingml/2006/main">
          <a:off x="598959" y="1619297"/>
          <a:ext cx="0" cy="1298863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0.02728</cdr:x>
      <cdr:y>0.05278</cdr:y>
    </cdr:from>
    <cdr:to>
      <cdr:x>0.11888</cdr:x>
      <cdr:y>0.4512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160381" y="173228"/>
          <a:ext cx="538523" cy="13075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900"/>
            <a:t>SEC 2012</a:t>
          </a:r>
        </a:p>
        <a:p xmlns:a="http://schemas.openxmlformats.org/drawingml/2006/main">
          <a:pPr algn="ctr"/>
          <a:r>
            <a:rPr lang="pt-PT" sz="900"/>
            <a:t>em 2018            em 2015</a:t>
          </a:r>
        </a:p>
      </cdr:txBody>
    </cdr:sp>
  </cdr:relSizeAnchor>
  <cdr:relSizeAnchor xmlns:cdr="http://schemas.openxmlformats.org/drawingml/2006/chartDrawing">
    <cdr:from>
      <cdr:x>0.10209</cdr:x>
      <cdr:y>0.05806</cdr:y>
    </cdr:from>
    <cdr:to>
      <cdr:x>0.10209</cdr:x>
      <cdr:y>0.44328</cdr:y>
    </cdr:to>
    <cdr:cxnSp macro="">
      <cdr:nvCxnSpPr>
        <cdr:cNvPr id="5" name="Straight Connector 4"/>
        <cdr:cNvCxnSpPr/>
      </cdr:nvCxnSpPr>
      <cdr:spPr>
        <a:xfrm xmlns:a="http://schemas.openxmlformats.org/drawingml/2006/main">
          <a:off x="600194" y="190547"/>
          <a:ext cx="0" cy="126422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0.02779</cdr:x>
      <cdr:y>0.49304</cdr:y>
    </cdr:from>
    <cdr:to>
      <cdr:x>0.11939</cdr:x>
      <cdr:y>0.89146</cdr:y>
    </cdr:to>
    <cdr:sp macro="" textlink="">
      <cdr:nvSpPr>
        <cdr:cNvPr id="22" name="TextBox 1"/>
        <cdr:cNvSpPr txBox="1"/>
      </cdr:nvSpPr>
      <cdr:spPr>
        <a:xfrm xmlns:a="http://schemas.openxmlformats.org/drawingml/2006/main">
          <a:off x="163369" y="1618095"/>
          <a:ext cx="538523" cy="13075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900"/>
            <a:t>SECm 2012</a:t>
          </a:r>
        </a:p>
        <a:p xmlns:a="http://schemas.openxmlformats.org/drawingml/2006/main">
          <a:pPr algn="ctr"/>
          <a:r>
            <a:rPr lang="pt-PT" sz="900"/>
            <a:t>em 2018            em 2015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251113</xdr:colOff>
      <xdr:row>1</xdr:row>
      <xdr:rowOff>173181</xdr:rowOff>
    </xdr:from>
    <xdr:to>
      <xdr:col>7</xdr:col>
      <xdr:colOff>947031</xdr:colOff>
      <xdr:row>13</xdr:row>
      <xdr:rowOff>138545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0.03477</cdr:x>
      <cdr:y>0.55947</cdr:y>
    </cdr:from>
    <cdr:to>
      <cdr:x>0.12638</cdr:x>
      <cdr:y>0.84532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99737" y="1099706"/>
          <a:ext cx="526223" cy="56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900"/>
            <a:t>SECm 2015</a:t>
          </a:r>
        </a:p>
        <a:p xmlns:a="http://schemas.openxmlformats.org/drawingml/2006/main">
          <a:pPr algn="ctr"/>
          <a:r>
            <a:rPr lang="pt-PT" sz="900"/>
            <a:t>em 2018</a:t>
          </a:r>
        </a:p>
      </cdr:txBody>
    </cdr:sp>
  </cdr:relSizeAnchor>
  <cdr:relSizeAnchor xmlns:cdr="http://schemas.openxmlformats.org/drawingml/2006/chartDrawing">
    <cdr:from>
      <cdr:x>0.10188</cdr:x>
      <cdr:y>0.51982</cdr:y>
    </cdr:from>
    <cdr:to>
      <cdr:x>0.10188</cdr:x>
      <cdr:y>0.88546</cdr:y>
    </cdr:to>
    <cdr:cxnSp macro="">
      <cdr:nvCxnSpPr>
        <cdr:cNvPr id="3" name="Straight Connector 2"/>
        <cdr:cNvCxnSpPr/>
      </cdr:nvCxnSpPr>
      <cdr:spPr>
        <a:xfrm xmlns:a="http://schemas.openxmlformats.org/drawingml/2006/main">
          <a:off x="585215" y="1021773"/>
          <a:ext cx="0" cy="718705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0.10316</cdr:x>
      <cdr:y>0.05727</cdr:y>
    </cdr:from>
    <cdr:to>
      <cdr:x>0.10316</cdr:x>
      <cdr:y>0.42673</cdr:y>
    </cdr:to>
    <cdr:cxnSp macro="">
      <cdr:nvCxnSpPr>
        <cdr:cNvPr id="8" name="Straight Connector 7"/>
        <cdr:cNvCxnSpPr/>
      </cdr:nvCxnSpPr>
      <cdr:spPr>
        <a:xfrm xmlns:a="http://schemas.openxmlformats.org/drawingml/2006/main">
          <a:off x="592548" y="112568"/>
          <a:ext cx="0" cy="72621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0.03073</cdr:x>
      <cdr:y>0.12717</cdr:y>
    </cdr:from>
    <cdr:to>
      <cdr:x>0.12234</cdr:x>
      <cdr:y>0.37376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180686" y="249959"/>
          <a:ext cx="538581" cy="4847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non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900"/>
            <a:t>SEC 2015</a:t>
          </a:r>
        </a:p>
        <a:p xmlns:a="http://schemas.openxmlformats.org/drawingml/2006/main">
          <a:pPr algn="ctr"/>
          <a:r>
            <a:rPr lang="pt-PT" sz="900"/>
            <a:t>em 2018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1</xdr:row>
      <xdr:rowOff>95250</xdr:rowOff>
    </xdr:from>
    <xdr:to>
      <xdr:col>8</xdr:col>
      <xdr:colOff>371475</xdr:colOff>
      <xdr:row>14</xdr:row>
      <xdr:rowOff>4762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0.90264</cdr:x>
      <cdr:y>0.00575</cdr:y>
    </cdr:from>
    <cdr:to>
      <cdr:x>0.98455</cdr:x>
      <cdr:y>0.08099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564740" y="17319"/>
          <a:ext cx="414238" cy="2267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1100" b="1"/>
            <a:t>SEC</a:t>
          </a: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</xdr:row>
      <xdr:rowOff>138112</xdr:rowOff>
    </xdr:from>
    <xdr:to>
      <xdr:col>9</xdr:col>
      <xdr:colOff>57150</xdr:colOff>
      <xdr:row>17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</xdr:colOff>
      <xdr:row>2</xdr:row>
      <xdr:rowOff>14286</xdr:rowOff>
    </xdr:from>
    <xdr:to>
      <xdr:col>6</xdr:col>
      <xdr:colOff>19050</xdr:colOff>
      <xdr:row>14</xdr:row>
      <xdr:rowOff>76199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0.88552</cdr:x>
      <cdr:y>0</cdr:y>
    </cdr:from>
    <cdr:to>
      <cdr:x>0.9777</cdr:x>
      <cdr:y>0.07524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478149" y="0"/>
          <a:ext cx="466193" cy="24496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PT" sz="1100" b="1"/>
            <a:t>SECm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17</xdr:row>
      <xdr:rowOff>41801</xdr:rowOff>
    </xdr:from>
    <xdr:to>
      <xdr:col>3</xdr:col>
      <xdr:colOff>30691</xdr:colOff>
      <xdr:row>32</xdr:row>
      <xdr:rowOff>67733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250824</xdr:colOff>
      <xdr:row>17</xdr:row>
      <xdr:rowOff>57148</xdr:rowOff>
    </xdr:from>
    <xdr:to>
      <xdr:col>8</xdr:col>
      <xdr:colOff>252849</xdr:colOff>
      <xdr:row>32</xdr:row>
      <xdr:rowOff>81823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466724</xdr:colOff>
      <xdr:row>17</xdr:row>
      <xdr:rowOff>58209</xdr:rowOff>
    </xdr:from>
    <xdr:to>
      <xdr:col>14</xdr:col>
      <xdr:colOff>125849</xdr:colOff>
      <xdr:row>32</xdr:row>
      <xdr:rowOff>82884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390525</xdr:colOff>
      <xdr:row>17</xdr:row>
      <xdr:rowOff>0</xdr:rowOff>
    </xdr:from>
    <xdr:to>
      <xdr:col>21</xdr:col>
      <xdr:colOff>449700</xdr:colOff>
      <xdr:row>32</xdr:row>
      <xdr:rowOff>24675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4481</xdr:colOff>
      <xdr:row>2</xdr:row>
      <xdr:rowOff>7793</xdr:rowOff>
    </xdr:from>
    <xdr:to>
      <xdr:col>12</xdr:col>
      <xdr:colOff>608068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0.07071</cdr:x>
      <cdr:y>0.78298</cdr:y>
    </cdr:from>
    <cdr:to>
      <cdr:x>0.13645</cdr:x>
      <cdr:y>0.94274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481119" y="2494065"/>
          <a:ext cx="447295" cy="508892"/>
        </a:xfrm>
        <a:prstGeom xmlns:a="http://schemas.openxmlformats.org/drawingml/2006/main" prst="rect">
          <a:avLst/>
        </a:prstGeom>
        <a:solidFill xmlns:a="http://schemas.openxmlformats.org/drawingml/2006/main">
          <a:srgbClr val="002060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Segoe U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Segoe U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Segoe U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Segoe U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Segoe U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Segoe U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Segoe U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Segoe U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Segoe UI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2012</a:t>
          </a:r>
        </a:p>
        <a:p xmlns:a="http://schemas.openxmlformats.org/drawingml/2006/main">
          <a:pPr algn="ctr"/>
          <a:endParaRPr lang="pt-PT" sz="300" u="sng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0</a:t>
          </a:r>
          <a:r>
            <a:rPr lang="pt-PT" sz="70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,3</a:t>
          </a: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8</a:t>
          </a:r>
          <a:r>
            <a:rPr lang="pt-PT" sz="70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,8</a:t>
          </a: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17,4</a:t>
          </a:r>
          <a:endParaRPr lang="pt-PT" sz="700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0.13943</cdr:x>
      <cdr:y>0.01035</cdr:y>
    </cdr:from>
    <cdr:to>
      <cdr:x>0.33164</cdr:x>
      <cdr:y>0.13857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948732" y="32452"/>
          <a:ext cx="1307859" cy="4020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>
          <a:spAutoFit/>
        </a:bodyPr>
        <a:lstStyle xmlns:a="http://schemas.openxmlformats.org/drawingml/2006/main">
          <a:lvl1pPr marL="0" indent="0">
            <a:defRPr sz="1100">
              <a:latin typeface="Segoe UI"/>
            </a:defRPr>
          </a:lvl1pPr>
          <a:lvl2pPr marL="457200" indent="0">
            <a:defRPr sz="1100">
              <a:latin typeface="Segoe UI"/>
            </a:defRPr>
          </a:lvl2pPr>
          <a:lvl3pPr marL="914400" indent="0">
            <a:defRPr sz="1100">
              <a:latin typeface="Segoe UI"/>
            </a:defRPr>
          </a:lvl3pPr>
          <a:lvl4pPr marL="1371600" indent="0">
            <a:defRPr sz="1100">
              <a:latin typeface="Segoe UI"/>
            </a:defRPr>
          </a:lvl4pPr>
          <a:lvl5pPr marL="1828800" indent="0">
            <a:defRPr sz="1100">
              <a:latin typeface="Segoe UI"/>
            </a:defRPr>
          </a:lvl5pPr>
          <a:lvl6pPr marL="2286000" indent="0">
            <a:defRPr sz="1100">
              <a:latin typeface="Segoe UI"/>
            </a:defRPr>
          </a:lvl6pPr>
          <a:lvl7pPr marL="2743200" indent="0">
            <a:defRPr sz="1100">
              <a:latin typeface="Segoe UI"/>
            </a:defRPr>
          </a:lvl7pPr>
          <a:lvl8pPr marL="3200400" indent="0">
            <a:defRPr sz="1100">
              <a:latin typeface="Segoe UI"/>
            </a:defRPr>
          </a:lvl8pPr>
          <a:lvl9pPr marL="3657600" indent="0">
            <a:defRPr sz="1100">
              <a:latin typeface="Segoe UI"/>
            </a:defRPr>
          </a:lvl9pPr>
        </a:lstStyle>
        <a:p xmlns:a="http://schemas.openxmlformats.org/drawingml/2006/main">
          <a:r>
            <a:rPr lang="pt-PT" sz="70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2018 Total das sociedades</a:t>
          </a:r>
          <a:endParaRPr lang="pt-PT" sz="700" baseline="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  <a:p xmlns:a="http://schemas.openxmlformats.org/drawingml/2006/main">
          <a:r>
            <a:rPr lang="pt-PT" sz="7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2015 </a:t>
          </a:r>
          <a:r>
            <a:rPr lang="pt-PT" sz="7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Total das sociedades</a:t>
          </a:r>
        </a:p>
        <a:p xmlns:a="http://schemas.openxmlformats.org/drawingml/2006/main">
          <a:r>
            <a:rPr lang="pt-PT" sz="7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2012</a:t>
          </a:r>
          <a:r>
            <a:rPr lang="pt-PT" sz="7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Total das sociedades</a:t>
          </a:r>
          <a:endParaRPr lang="pt-PT" sz="70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0.08201</cdr:x>
      <cdr:y>0.32397</cdr:y>
    </cdr:from>
    <cdr:to>
      <cdr:x>0.1004</cdr:x>
      <cdr:y>0.35336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558024" y="1015780"/>
          <a:ext cx="125133" cy="92151"/>
        </a:xfrm>
        <a:prstGeom xmlns:a="http://schemas.openxmlformats.org/drawingml/2006/main" prst="rect">
          <a:avLst/>
        </a:prstGeom>
        <a:solidFill xmlns:a="http://schemas.openxmlformats.org/drawingml/2006/main">
          <a:srgbClr val="FBFBFB">
            <a:alpha val="50000"/>
          </a:srgbClr>
        </a:solidFill>
      </cdr:spPr>
      <cdr:txBody>
        <a:bodyPr xmlns:a="http://schemas.openxmlformats.org/drawingml/2006/main" vertOverflow="clip" wrap="square" lIns="0" tIns="0" rIns="0" bIns="0" rtlCol="0"/>
        <a:lstStyle xmlns:a="http://schemas.openxmlformats.org/drawingml/2006/main"/>
        <a:p xmlns:a="http://schemas.openxmlformats.org/drawingml/2006/main">
          <a:r>
            <a:rPr lang="pt-PT" sz="600">
              <a:latin typeface="Arial" pitchFamily="34" charset="0"/>
              <a:cs typeface="Arial" pitchFamily="34" charset="0"/>
            </a:rPr>
            <a:t>Q3</a:t>
          </a:r>
        </a:p>
      </cdr:txBody>
    </cdr:sp>
  </cdr:relSizeAnchor>
  <cdr:relSizeAnchor xmlns:cdr="http://schemas.openxmlformats.org/drawingml/2006/chartDrawing">
    <cdr:from>
      <cdr:x>0.08322</cdr:x>
      <cdr:y>0.45801</cdr:y>
    </cdr:from>
    <cdr:to>
      <cdr:x>0.10161</cdr:x>
      <cdr:y>0.4874</cdr:y>
    </cdr:to>
    <cdr:sp macro="" textlink="">
      <cdr:nvSpPr>
        <cdr:cNvPr id="15" name="TextBox 1"/>
        <cdr:cNvSpPr txBox="1"/>
      </cdr:nvSpPr>
      <cdr:spPr>
        <a:xfrm xmlns:a="http://schemas.openxmlformats.org/drawingml/2006/main">
          <a:off x="566259" y="1436076"/>
          <a:ext cx="125133" cy="9215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alpha val="50196"/>
          </a:schemeClr>
        </a:solidFill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Segoe UI"/>
            </a:defRPr>
          </a:lvl1pPr>
          <a:lvl2pPr marL="457200" indent="0">
            <a:defRPr sz="1100">
              <a:latin typeface="Segoe UI"/>
            </a:defRPr>
          </a:lvl2pPr>
          <a:lvl3pPr marL="914400" indent="0">
            <a:defRPr sz="1100">
              <a:latin typeface="Segoe UI"/>
            </a:defRPr>
          </a:lvl3pPr>
          <a:lvl4pPr marL="1371600" indent="0">
            <a:defRPr sz="1100">
              <a:latin typeface="Segoe UI"/>
            </a:defRPr>
          </a:lvl4pPr>
          <a:lvl5pPr marL="1828800" indent="0">
            <a:defRPr sz="1100">
              <a:latin typeface="Segoe UI"/>
            </a:defRPr>
          </a:lvl5pPr>
          <a:lvl6pPr marL="2286000" indent="0">
            <a:defRPr sz="1100">
              <a:latin typeface="Segoe UI"/>
            </a:defRPr>
          </a:lvl6pPr>
          <a:lvl7pPr marL="2743200" indent="0">
            <a:defRPr sz="1100">
              <a:latin typeface="Segoe UI"/>
            </a:defRPr>
          </a:lvl7pPr>
          <a:lvl8pPr marL="3200400" indent="0">
            <a:defRPr sz="1100">
              <a:latin typeface="Segoe UI"/>
            </a:defRPr>
          </a:lvl8pPr>
          <a:lvl9pPr marL="3657600" indent="0">
            <a:defRPr sz="1100">
              <a:latin typeface="Segoe UI"/>
            </a:defRPr>
          </a:lvl9pPr>
        </a:lstStyle>
        <a:p xmlns:a="http://schemas.openxmlformats.org/drawingml/2006/main">
          <a:r>
            <a:rPr lang="pt-PT" sz="600">
              <a:latin typeface="Arial" pitchFamily="34" charset="0"/>
              <a:cs typeface="Arial" pitchFamily="34" charset="0"/>
            </a:rPr>
            <a:t>Q1</a:t>
          </a:r>
          <a:endParaRPr lang="pt-PT" sz="7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0.08112</cdr:x>
      <cdr:y>0.3945</cdr:y>
    </cdr:from>
    <cdr:to>
      <cdr:x>0.12489</cdr:x>
      <cdr:y>0.41851</cdr:y>
    </cdr:to>
    <cdr:sp macro="" textlink="">
      <cdr:nvSpPr>
        <cdr:cNvPr id="16" name="TextBox 1"/>
        <cdr:cNvSpPr txBox="1"/>
      </cdr:nvSpPr>
      <cdr:spPr>
        <a:xfrm xmlns:a="http://schemas.openxmlformats.org/drawingml/2006/main">
          <a:off x="551976" y="1236927"/>
          <a:ext cx="297828" cy="75283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0" tIns="0" rIns="0" bIns="0" rtlCol="0">
          <a:spAutoFit/>
        </a:bodyPr>
        <a:lstStyle xmlns:a="http://schemas.openxmlformats.org/drawingml/2006/main">
          <a:lvl1pPr marL="0" indent="0">
            <a:defRPr sz="1100">
              <a:latin typeface="Segoe UI"/>
            </a:defRPr>
          </a:lvl1pPr>
          <a:lvl2pPr marL="457200" indent="0">
            <a:defRPr sz="1100">
              <a:latin typeface="Segoe UI"/>
            </a:defRPr>
          </a:lvl2pPr>
          <a:lvl3pPr marL="914400" indent="0">
            <a:defRPr sz="1100">
              <a:latin typeface="Segoe UI"/>
            </a:defRPr>
          </a:lvl3pPr>
          <a:lvl4pPr marL="1371600" indent="0">
            <a:defRPr sz="1100">
              <a:latin typeface="Segoe UI"/>
            </a:defRPr>
          </a:lvl4pPr>
          <a:lvl5pPr marL="1828800" indent="0">
            <a:defRPr sz="1100">
              <a:latin typeface="Segoe UI"/>
            </a:defRPr>
          </a:lvl5pPr>
          <a:lvl6pPr marL="2286000" indent="0">
            <a:defRPr sz="1100">
              <a:latin typeface="Segoe UI"/>
            </a:defRPr>
          </a:lvl6pPr>
          <a:lvl7pPr marL="2743200" indent="0">
            <a:defRPr sz="1100">
              <a:latin typeface="Segoe UI"/>
            </a:defRPr>
          </a:lvl7pPr>
          <a:lvl8pPr marL="3200400" indent="0">
            <a:defRPr sz="1100">
              <a:latin typeface="Segoe UI"/>
            </a:defRPr>
          </a:lvl8pPr>
          <a:lvl9pPr marL="3657600" indent="0">
            <a:defRPr sz="1100">
              <a:latin typeface="Segoe UI"/>
            </a:defRPr>
          </a:lvl9pPr>
        </a:lstStyle>
        <a:p xmlns:a="http://schemas.openxmlformats.org/drawingml/2006/main">
          <a:r>
            <a:rPr lang="pt-PT" sz="600">
              <a:latin typeface="Arial" pitchFamily="34" charset="0"/>
              <a:cs typeface="Arial" pitchFamily="34" charset="0"/>
            </a:rPr>
            <a:t>Mediana</a:t>
          </a:r>
          <a:endParaRPr lang="pt-PT" sz="7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0.5501</cdr:x>
      <cdr:y>0.00944</cdr:y>
    </cdr:from>
    <cdr:to>
      <cdr:x>0.82736</cdr:x>
      <cdr:y>0.17059</cdr:y>
    </cdr:to>
    <cdr:sp macro="" textlink="">
      <cdr:nvSpPr>
        <cdr:cNvPr id="17" name="TextBox 1"/>
        <cdr:cNvSpPr txBox="1"/>
      </cdr:nvSpPr>
      <cdr:spPr>
        <a:xfrm xmlns:a="http://schemas.openxmlformats.org/drawingml/2006/main">
          <a:off x="3743081" y="29612"/>
          <a:ext cx="1886607" cy="5052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pt-PT" sz="7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2018 SEC, SECm e Restantes sociedades</a:t>
          </a:r>
        </a:p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PT" sz="70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2015 </a:t>
          </a:r>
          <a:r>
            <a:rPr lang="pt-PT" sz="7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SEC, SECm e Restantes sociedades</a:t>
          </a:r>
        </a:p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PT" sz="7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2012 SEC, SECm e Restantes sociedades</a:t>
          </a:r>
          <a:endParaRPr lang="pt-PT" sz="7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PT" sz="70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0.00744</cdr:x>
      <cdr:y>0.01332</cdr:y>
    </cdr:from>
    <cdr:to>
      <cdr:x>0.10994</cdr:x>
      <cdr:y>0.06377</cdr:y>
    </cdr:to>
    <cdr:sp macro="" textlink="">
      <cdr:nvSpPr>
        <cdr:cNvPr id="23" name="TextBox 1"/>
        <cdr:cNvSpPr txBox="1"/>
      </cdr:nvSpPr>
      <cdr:spPr>
        <a:xfrm xmlns:a="http://schemas.openxmlformats.org/drawingml/2006/main">
          <a:off x="50800" y="50800"/>
          <a:ext cx="699743" cy="192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pt-PT" sz="800"/>
            <a:t>10</a:t>
          </a:r>
          <a:r>
            <a:rPr lang="pt-PT" sz="800" baseline="30000"/>
            <a:t>3 </a:t>
          </a:r>
          <a:r>
            <a:rPr lang="pt-PT" sz="800"/>
            <a:t>Euros</a:t>
          </a:r>
        </a:p>
      </cdr:txBody>
    </cdr:sp>
  </cdr:relSizeAnchor>
  <cdr:relSizeAnchor xmlns:cdr="http://schemas.openxmlformats.org/drawingml/2006/chartDrawing">
    <cdr:from>
      <cdr:x>0.14233</cdr:x>
      <cdr:y>0.78308</cdr:y>
    </cdr:from>
    <cdr:to>
      <cdr:x>0.20807</cdr:x>
      <cdr:y>0.94284</cdr:y>
    </cdr:to>
    <cdr:sp macro="" textlink="">
      <cdr:nvSpPr>
        <cdr:cNvPr id="24" name="TextBox 3"/>
        <cdr:cNvSpPr txBox="1"/>
      </cdr:nvSpPr>
      <cdr:spPr>
        <a:xfrm xmlns:a="http://schemas.openxmlformats.org/drawingml/2006/main">
          <a:off x="968428" y="2494375"/>
          <a:ext cx="447295" cy="508892"/>
        </a:xfrm>
        <a:prstGeom xmlns:a="http://schemas.openxmlformats.org/drawingml/2006/main" prst="rect">
          <a:avLst/>
        </a:prstGeom>
        <a:solidFill xmlns:a="http://schemas.openxmlformats.org/drawingml/2006/main">
          <a:srgbClr val="002060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2015</a:t>
          </a:r>
        </a:p>
        <a:p xmlns:a="http://schemas.openxmlformats.org/drawingml/2006/main">
          <a:pPr algn="ctr"/>
          <a:endParaRPr lang="pt-PT" sz="300" u="sng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0</a:t>
          </a:r>
          <a:r>
            <a:rPr lang="pt-PT" sz="70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,9</a:t>
          </a: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10,3</a:t>
          </a:r>
          <a:endParaRPr lang="pt-PT" sz="700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19,7</a:t>
          </a:r>
          <a:endParaRPr lang="pt-PT" sz="700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0.21232</cdr:x>
      <cdr:y>0.78308</cdr:y>
    </cdr:from>
    <cdr:to>
      <cdr:x>0.27806</cdr:x>
      <cdr:y>0.94284</cdr:y>
    </cdr:to>
    <cdr:sp macro="" textlink="">
      <cdr:nvSpPr>
        <cdr:cNvPr id="25" name="TextBox 3"/>
        <cdr:cNvSpPr txBox="1"/>
      </cdr:nvSpPr>
      <cdr:spPr>
        <a:xfrm xmlns:a="http://schemas.openxmlformats.org/drawingml/2006/main">
          <a:off x="1444572" y="2494375"/>
          <a:ext cx="447295" cy="508892"/>
        </a:xfrm>
        <a:prstGeom xmlns:a="http://schemas.openxmlformats.org/drawingml/2006/main" prst="rect">
          <a:avLst/>
        </a:prstGeom>
        <a:solidFill xmlns:a="http://schemas.openxmlformats.org/drawingml/2006/main">
          <a:srgbClr val="002060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2018</a:t>
          </a:r>
        </a:p>
        <a:p xmlns:a="http://schemas.openxmlformats.org/drawingml/2006/main">
          <a:pPr algn="ctr"/>
          <a:endParaRPr lang="pt-PT" sz="300" u="sng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1,5</a:t>
          </a: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12,0</a:t>
          </a:r>
          <a:endParaRPr lang="pt-PT" sz="700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22,2</a:t>
          </a:r>
          <a:endParaRPr lang="pt-PT" sz="700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0.2834</cdr:x>
      <cdr:y>0.78416</cdr:y>
    </cdr:from>
    <cdr:to>
      <cdr:x>0.34914</cdr:x>
      <cdr:y>0.94392</cdr:y>
    </cdr:to>
    <cdr:sp macro="" textlink="">
      <cdr:nvSpPr>
        <cdr:cNvPr id="26" name="TextBox 3"/>
        <cdr:cNvSpPr txBox="1"/>
      </cdr:nvSpPr>
      <cdr:spPr>
        <a:xfrm xmlns:a="http://schemas.openxmlformats.org/drawingml/2006/main">
          <a:off x="1934633" y="2616394"/>
          <a:ext cx="448786" cy="533046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5">
            <a:lumMod val="40000"/>
            <a:lumOff val="60000"/>
          </a:schemeClr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2012</a:t>
          </a:r>
        </a:p>
        <a:p xmlns:a="http://schemas.openxmlformats.org/drawingml/2006/main">
          <a:pPr algn="ctr"/>
          <a:endParaRPr lang="pt-PT" sz="300" u="sng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12,0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18,7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29,3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0.35335</cdr:x>
      <cdr:y>0.78284</cdr:y>
    </cdr:from>
    <cdr:to>
      <cdr:x>0.41909</cdr:x>
      <cdr:y>0.9426</cdr:y>
    </cdr:to>
    <cdr:sp macro="" textlink="">
      <cdr:nvSpPr>
        <cdr:cNvPr id="27" name="TextBox 3"/>
        <cdr:cNvSpPr txBox="1"/>
      </cdr:nvSpPr>
      <cdr:spPr>
        <a:xfrm xmlns:a="http://schemas.openxmlformats.org/drawingml/2006/main">
          <a:off x="2404713" y="2454551"/>
          <a:ext cx="447395" cy="500922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5">
            <a:lumMod val="40000"/>
            <a:lumOff val="60000"/>
          </a:schemeClr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2015</a:t>
          </a:r>
        </a:p>
        <a:p xmlns:a="http://schemas.openxmlformats.org/drawingml/2006/main">
          <a:pPr algn="ctr"/>
          <a:endParaRPr lang="pt-PT" sz="300" u="sng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13,5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20,6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31,5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0.42311</cdr:x>
      <cdr:y>0.78284</cdr:y>
    </cdr:from>
    <cdr:to>
      <cdr:x>0.48885</cdr:x>
      <cdr:y>0.9426</cdr:y>
    </cdr:to>
    <cdr:sp macro="" textlink="">
      <cdr:nvSpPr>
        <cdr:cNvPr id="28" name="TextBox 3"/>
        <cdr:cNvSpPr txBox="1"/>
      </cdr:nvSpPr>
      <cdr:spPr>
        <a:xfrm xmlns:a="http://schemas.openxmlformats.org/drawingml/2006/main">
          <a:off x="2879453" y="2454551"/>
          <a:ext cx="447394" cy="500922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5">
            <a:lumMod val="40000"/>
            <a:lumOff val="60000"/>
          </a:schemeClr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2018</a:t>
          </a:r>
        </a:p>
        <a:p xmlns:a="http://schemas.openxmlformats.org/drawingml/2006/main">
          <a:pPr algn="ctr"/>
          <a:endParaRPr lang="pt-PT" sz="300" u="sng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15,2</a:t>
          </a: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22,2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33,1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0.49734</cdr:x>
      <cdr:y>0.78416</cdr:y>
    </cdr:from>
    <cdr:to>
      <cdr:x>0.56308</cdr:x>
      <cdr:y>0.94392</cdr:y>
    </cdr:to>
    <cdr:sp macro="" textlink="">
      <cdr:nvSpPr>
        <cdr:cNvPr id="29" name="TextBox 3"/>
        <cdr:cNvSpPr txBox="1"/>
      </cdr:nvSpPr>
      <cdr:spPr>
        <a:xfrm xmlns:a="http://schemas.openxmlformats.org/drawingml/2006/main">
          <a:off x="3395133" y="2616394"/>
          <a:ext cx="448786" cy="533046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5">
            <a:lumMod val="40000"/>
            <a:lumOff val="60000"/>
          </a:schemeClr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2012</a:t>
          </a:r>
        </a:p>
        <a:p xmlns:a="http://schemas.openxmlformats.org/drawingml/2006/main">
          <a:pPr algn="ctr"/>
          <a:endParaRPr lang="pt-PT" sz="300" u="sng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9,1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14,7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24,2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0.56963</cdr:x>
      <cdr:y>0.78284</cdr:y>
    </cdr:from>
    <cdr:to>
      <cdr:x>0.63537</cdr:x>
      <cdr:y>0.9426</cdr:y>
    </cdr:to>
    <cdr:sp macro="" textlink="">
      <cdr:nvSpPr>
        <cdr:cNvPr id="30" name="TextBox 3"/>
        <cdr:cNvSpPr txBox="1"/>
      </cdr:nvSpPr>
      <cdr:spPr>
        <a:xfrm xmlns:a="http://schemas.openxmlformats.org/drawingml/2006/main">
          <a:off x="3888617" y="2611967"/>
          <a:ext cx="448786" cy="533047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5">
            <a:lumMod val="40000"/>
            <a:lumOff val="60000"/>
          </a:schemeClr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2015</a:t>
          </a:r>
        </a:p>
        <a:p xmlns:a="http://schemas.openxmlformats.org/drawingml/2006/main">
          <a:pPr algn="ctr"/>
          <a:endParaRPr lang="pt-PT" sz="300" u="sng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10,1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15,9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24,7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0.64094</cdr:x>
      <cdr:y>0.78284</cdr:y>
    </cdr:from>
    <cdr:to>
      <cdr:x>0.70668</cdr:x>
      <cdr:y>0.9426</cdr:y>
    </cdr:to>
    <cdr:sp macro="" textlink="">
      <cdr:nvSpPr>
        <cdr:cNvPr id="31" name="TextBox 3"/>
        <cdr:cNvSpPr txBox="1"/>
      </cdr:nvSpPr>
      <cdr:spPr>
        <a:xfrm xmlns:a="http://schemas.openxmlformats.org/drawingml/2006/main">
          <a:off x="4375450" y="2611967"/>
          <a:ext cx="448786" cy="533047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5">
            <a:lumMod val="40000"/>
            <a:lumOff val="60000"/>
          </a:schemeClr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2018</a:t>
          </a:r>
        </a:p>
        <a:p xmlns:a="http://schemas.openxmlformats.org/drawingml/2006/main">
          <a:pPr algn="ctr"/>
          <a:endParaRPr lang="pt-PT" sz="300" u="sng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11,8</a:t>
          </a: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17,5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26,4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0.7144</cdr:x>
      <cdr:y>0.78248</cdr:y>
    </cdr:from>
    <cdr:to>
      <cdr:x>0.78014</cdr:x>
      <cdr:y>0.94224</cdr:y>
    </cdr:to>
    <cdr:sp macro="" textlink="">
      <cdr:nvSpPr>
        <cdr:cNvPr id="32" name="TextBox 3"/>
        <cdr:cNvSpPr txBox="1"/>
      </cdr:nvSpPr>
      <cdr:spPr>
        <a:xfrm xmlns:a="http://schemas.openxmlformats.org/drawingml/2006/main">
          <a:off x="4861777" y="2453420"/>
          <a:ext cx="447395" cy="500921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5">
            <a:lumMod val="40000"/>
            <a:lumOff val="60000"/>
          </a:schemeClr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2012</a:t>
          </a:r>
        </a:p>
        <a:p xmlns:a="http://schemas.openxmlformats.org/drawingml/2006/main">
          <a:pPr algn="ctr"/>
          <a:endParaRPr lang="pt-PT" sz="300" u="sng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0,1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8,6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17,1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0.78513</cdr:x>
      <cdr:y>0.78284</cdr:y>
    </cdr:from>
    <cdr:to>
      <cdr:x>0.85087</cdr:x>
      <cdr:y>0.9426</cdr:y>
    </cdr:to>
    <cdr:sp macro="" textlink="">
      <cdr:nvSpPr>
        <cdr:cNvPr id="33" name="TextBox 3"/>
        <cdr:cNvSpPr txBox="1"/>
      </cdr:nvSpPr>
      <cdr:spPr>
        <a:xfrm xmlns:a="http://schemas.openxmlformats.org/drawingml/2006/main">
          <a:off x="5343147" y="2454551"/>
          <a:ext cx="447394" cy="500922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5">
            <a:lumMod val="40000"/>
            <a:lumOff val="60000"/>
          </a:schemeClr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2015</a:t>
          </a:r>
        </a:p>
        <a:p xmlns:a="http://schemas.openxmlformats.org/drawingml/2006/main">
          <a:pPr algn="ctr"/>
          <a:endParaRPr lang="pt-PT" sz="300" u="sng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0</a:t>
          </a:r>
          <a:r>
            <a:rPr lang="pt-PT" sz="70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,6</a:t>
          </a: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10,0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19,4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0.85567</cdr:x>
      <cdr:y>0.78284</cdr:y>
    </cdr:from>
    <cdr:to>
      <cdr:x>0.92141</cdr:x>
      <cdr:y>0.9426</cdr:y>
    </cdr:to>
    <cdr:sp macro="" textlink="">
      <cdr:nvSpPr>
        <cdr:cNvPr id="34" name="TextBox 3"/>
        <cdr:cNvSpPr txBox="1"/>
      </cdr:nvSpPr>
      <cdr:spPr>
        <a:xfrm xmlns:a="http://schemas.openxmlformats.org/drawingml/2006/main">
          <a:off x="5823179" y="2454551"/>
          <a:ext cx="447395" cy="500922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5">
            <a:lumMod val="40000"/>
            <a:lumOff val="60000"/>
          </a:schemeClr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u="sng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2018</a:t>
          </a:r>
        </a:p>
        <a:p xmlns:a="http://schemas.openxmlformats.org/drawingml/2006/main">
          <a:pPr algn="ctr"/>
          <a:endParaRPr lang="pt-PT" sz="300" u="sng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Q1: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1,0</a:t>
          </a: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M: </a:t>
          </a:r>
          <a:r>
            <a:rPr lang="pt-PT" sz="700" b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11,7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 xmlns:a="http://schemas.openxmlformats.org/drawingml/2006/main">
          <a:pPr algn="ctr"/>
          <a:r>
            <a:rPr lang="pt-PT" sz="7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Q3:</a:t>
          </a:r>
          <a:r>
            <a:rPr lang="pt-PT" sz="700" b="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21,8</a:t>
          </a:r>
          <a:endParaRPr lang="pt-PT" sz="700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0.064</cdr:x>
      <cdr:y>0.78214</cdr:y>
    </cdr:from>
    <cdr:to>
      <cdr:x>0.92196</cdr:x>
      <cdr:y>0.78214</cdr:y>
    </cdr:to>
    <cdr:cxnSp macro="">
      <cdr:nvCxnSpPr>
        <cdr:cNvPr id="4" name="Straight Connector 3"/>
        <cdr:cNvCxnSpPr/>
      </cdr:nvCxnSpPr>
      <cdr:spPr>
        <a:xfrm xmlns:a="http://schemas.openxmlformats.org/drawingml/2006/main">
          <a:off x="435483" y="2491385"/>
          <a:ext cx="5837465" cy="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0.13835</cdr:x>
      <cdr:y>0.09367</cdr:y>
    </cdr:from>
    <cdr:to>
      <cdr:x>0.14745</cdr:x>
      <cdr:y>0.11341</cdr:y>
    </cdr:to>
    <cdr:sp macro="" textlink="">
      <cdr:nvSpPr>
        <cdr:cNvPr id="36" name="Rectangle 35"/>
        <cdr:cNvSpPr/>
      </cdr:nvSpPr>
      <cdr:spPr>
        <a:xfrm xmlns:a="http://schemas.openxmlformats.org/drawingml/2006/main">
          <a:off x="941388" y="293688"/>
          <a:ext cx="61913" cy="61913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>
          <a:solidFill>
            <a:srgbClr val="00206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pt-PT" sz="1100"/>
        </a:p>
      </cdr:txBody>
    </cdr:sp>
  </cdr:relSizeAnchor>
  <cdr:relSizeAnchor xmlns:cdr="http://schemas.openxmlformats.org/drawingml/2006/chartDrawing">
    <cdr:from>
      <cdr:x>0.13765</cdr:x>
      <cdr:y>0.03291</cdr:y>
    </cdr:from>
    <cdr:to>
      <cdr:x>0.14675</cdr:x>
      <cdr:y>0.05266</cdr:y>
    </cdr:to>
    <cdr:sp macro="" textlink="">
      <cdr:nvSpPr>
        <cdr:cNvPr id="37" name="Rectangle 36"/>
        <cdr:cNvSpPr/>
      </cdr:nvSpPr>
      <cdr:spPr>
        <a:xfrm xmlns:a="http://schemas.openxmlformats.org/drawingml/2006/main">
          <a:off x="936625" y="103188"/>
          <a:ext cx="61913" cy="61913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>
          <a:solidFill>
            <a:schemeClr val="accent2">
              <a:lumMod val="50000"/>
            </a:schemeClr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pt-PT" sz="1100"/>
        </a:p>
      </cdr:txBody>
    </cdr:sp>
  </cdr:relSizeAnchor>
  <cdr:relSizeAnchor xmlns:cdr="http://schemas.openxmlformats.org/drawingml/2006/chartDrawing">
    <cdr:from>
      <cdr:x>0.5485</cdr:x>
      <cdr:y>0.03291</cdr:y>
    </cdr:from>
    <cdr:to>
      <cdr:x>0.5576</cdr:x>
      <cdr:y>0.05266</cdr:y>
    </cdr:to>
    <cdr:sp macro="" textlink="">
      <cdr:nvSpPr>
        <cdr:cNvPr id="38" name="Rectangle 37"/>
        <cdr:cNvSpPr/>
      </cdr:nvSpPr>
      <cdr:spPr>
        <a:xfrm xmlns:a="http://schemas.openxmlformats.org/drawingml/2006/main">
          <a:off x="3732213" y="103188"/>
          <a:ext cx="61913" cy="61913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/>
        </a:solidFill>
        <a:ln xmlns:a="http://schemas.openxmlformats.org/drawingml/2006/main" w="9525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pt-PT" sz="1100"/>
        </a:p>
      </cdr:txBody>
    </cdr:sp>
  </cdr:relSizeAnchor>
  <cdr:relSizeAnchor xmlns:cdr="http://schemas.openxmlformats.org/drawingml/2006/chartDrawing">
    <cdr:from>
      <cdr:x>0.54908</cdr:x>
      <cdr:y>0.09575</cdr:y>
    </cdr:from>
    <cdr:to>
      <cdr:x>0.55818</cdr:x>
      <cdr:y>0.11549</cdr:y>
    </cdr:to>
    <cdr:sp macro="" textlink="">
      <cdr:nvSpPr>
        <cdr:cNvPr id="39" name="Rectangle 38"/>
        <cdr:cNvSpPr/>
      </cdr:nvSpPr>
      <cdr:spPr>
        <a:xfrm xmlns:a="http://schemas.openxmlformats.org/drawingml/2006/main">
          <a:off x="3744849" y="306922"/>
          <a:ext cx="62064" cy="63273"/>
        </a:xfrm>
        <a:prstGeom xmlns:a="http://schemas.openxmlformats.org/drawingml/2006/main" prst="rect">
          <a:avLst/>
        </a:prstGeom>
        <a:solidFill xmlns:a="http://schemas.openxmlformats.org/drawingml/2006/main">
          <a:srgbClr val="0070C0"/>
        </a:solidFill>
        <a:ln xmlns:a="http://schemas.openxmlformats.org/drawingml/2006/main" w="9525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pt-PT" sz="1100"/>
        </a:p>
      </cdr:txBody>
    </cdr:sp>
  </cdr:relSizeAnchor>
  <cdr:relSizeAnchor xmlns:cdr="http://schemas.openxmlformats.org/drawingml/2006/chartDrawing">
    <cdr:from>
      <cdr:x>0.54909</cdr:x>
      <cdr:y>0.06236</cdr:y>
    </cdr:from>
    <cdr:to>
      <cdr:x>0.55819</cdr:x>
      <cdr:y>0.0821</cdr:y>
    </cdr:to>
    <cdr:sp macro="" textlink="">
      <cdr:nvSpPr>
        <cdr:cNvPr id="40" name="Rectangle 39"/>
        <cdr:cNvSpPr/>
      </cdr:nvSpPr>
      <cdr:spPr>
        <a:xfrm xmlns:a="http://schemas.openxmlformats.org/drawingml/2006/main">
          <a:off x="3733988" y="197035"/>
          <a:ext cx="61884" cy="62375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6"/>
        </a:solidFill>
        <a:ln xmlns:a="http://schemas.openxmlformats.org/drawingml/2006/main" w="9525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pt-PT" sz="1100"/>
        </a:p>
      </cdr:txBody>
    </cdr:sp>
  </cdr:relSizeAnchor>
  <cdr:relSizeAnchor xmlns:cdr="http://schemas.openxmlformats.org/drawingml/2006/chartDrawing">
    <cdr:from>
      <cdr:x>0.1373</cdr:x>
      <cdr:y>0.06317</cdr:y>
    </cdr:from>
    <cdr:to>
      <cdr:x>0.1464</cdr:x>
      <cdr:y>0.08291</cdr:y>
    </cdr:to>
    <cdr:sp macro="" textlink="">
      <cdr:nvSpPr>
        <cdr:cNvPr id="35" name="Rectangle 34"/>
        <cdr:cNvSpPr/>
      </cdr:nvSpPr>
      <cdr:spPr>
        <a:xfrm xmlns:a="http://schemas.openxmlformats.org/drawingml/2006/main">
          <a:off x="936042" y="201950"/>
          <a:ext cx="62037" cy="63111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>
          <a:solidFill>
            <a:schemeClr val="accent6">
              <a:lumMod val="50000"/>
            </a:schemeClr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pt-PT" sz="1100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500063</xdr:colOff>
      <xdr:row>2</xdr:row>
      <xdr:rowOff>142875</xdr:rowOff>
    </xdr:from>
    <xdr:to>
      <xdr:col>5</xdr:col>
      <xdr:colOff>226219</xdr:colOff>
      <xdr:row>16</xdr:row>
      <xdr:rowOff>151210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60613</xdr:colOff>
      <xdr:row>5</xdr:row>
      <xdr:rowOff>87458</xdr:rowOff>
    </xdr:from>
    <xdr:to>
      <xdr:col>4</xdr:col>
      <xdr:colOff>355022</xdr:colOff>
      <xdr:row>14</xdr:row>
      <xdr:rowOff>8659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34638</xdr:colOff>
      <xdr:row>5</xdr:row>
      <xdr:rowOff>95251</xdr:rowOff>
    </xdr:from>
    <xdr:to>
      <xdr:col>10</xdr:col>
      <xdr:colOff>346365</xdr:colOff>
      <xdr:row>14</xdr:row>
      <xdr:rowOff>16452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69273</xdr:colOff>
      <xdr:row>18</xdr:row>
      <xdr:rowOff>77931</xdr:rowOff>
    </xdr:from>
    <xdr:to>
      <xdr:col>4</xdr:col>
      <xdr:colOff>363682</xdr:colOff>
      <xdr:row>26</xdr:row>
      <xdr:rowOff>189632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43295</xdr:colOff>
      <xdr:row>18</xdr:row>
      <xdr:rowOff>77931</xdr:rowOff>
    </xdr:from>
    <xdr:to>
      <xdr:col>10</xdr:col>
      <xdr:colOff>355022</xdr:colOff>
      <xdr:row>26</xdr:row>
      <xdr:rowOff>189632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0.58763</cdr:x>
      <cdr:y>0.06353</cdr:y>
    </cdr:from>
    <cdr:to>
      <cdr:x>0.96907</cdr:x>
      <cdr:y>0.87877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1974273" y="103909"/>
          <a:ext cx="1281545" cy="1333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pt-PT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M_CS\SERVICO\07_Difusao\Anuario%20Estatistico\2011\Contas%20Nacionais\III%2001_Contas%20nacionais_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III.01.01"/>
      <sheetName val="III.01.02"/>
      <sheetName val="III.01.03a"/>
      <sheetName val="III.01.03b"/>
      <sheetName val="III.01.04a"/>
      <sheetName val="III.01.04b"/>
      <sheetName val="III.01.04c"/>
      <sheetName val="III.01.05"/>
      <sheetName val="III.01.06"/>
      <sheetName val="III.01.07"/>
      <sheetName val="III.01.08"/>
      <sheetName val="III.01.09"/>
      <sheetName val="III.01.10"/>
      <sheetName val="III.01.11"/>
      <sheetName val="III.01.12"/>
      <sheetName val="III.01.13"/>
      <sheetName val="III.01.14"/>
      <sheetName val="III.01.15"/>
      <sheetName val="III.01.Classificações"/>
      <sheetName val="III.01.Indicadores"/>
      <sheetName val="III.01. Para saber m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24"/>
  <sheetViews>
    <sheetView showGridLines="0" tabSelected="1" workbookViewId="0"/>
  </sheetViews>
  <sheetFormatPr defaultRowHeight="15"/>
  <sheetData>
    <row r="3" spans="2:2" ht="17.25">
      <c r="B3" s="60" t="s">
        <v>94</v>
      </c>
    </row>
    <row r="5" spans="2:2">
      <c r="B5" s="61" t="str">
        <f>'Figura 1.1'!A1</f>
        <v>Figura 1.1 – Principais indicadores económicos por tipo de sociedades, 2012, 2015 e 2018</v>
      </c>
    </row>
    <row r="6" spans="2:2">
      <c r="B6" s="61" t="str">
        <f>'Figura 1.2'!A1</f>
        <v>Figura 1.2 – Setores que totalizam pelo menos 50% dos indicadores económicos das SEC e SECm, 2012, 2015 e 2018</v>
      </c>
    </row>
    <row r="7" spans="2:2">
      <c r="B7" s="61" t="str">
        <f>'Figura 1.3'!A1</f>
        <v>Figura 1.3 – Taxas de variação média anuais dos principais indicadores económicos por tipo de sociedades</v>
      </c>
    </row>
    <row r="8" spans="2:2">
      <c r="B8" s="61" t="str">
        <f>'Figura 1.4'!A1</f>
        <v>Figura 1.4 – Distribuição do total das sociedades, das SEC, das SECm e das Restantes sociedades, por produtividade aparente do trabalho, 2012, 2015 e 2018</v>
      </c>
    </row>
    <row r="9" spans="2:2">
      <c r="B9" s="61" t="str">
        <f>'Figura 1.5'!A1</f>
        <v>Figura 1.5 – Percentagem de trabalhadores com habilitações superiores do total das sociedades, das SEC, das SECm e das Restantes sociedades, 2018</v>
      </c>
    </row>
    <row r="10" spans="2:2">
      <c r="B10" s="61" t="str">
        <f>'Figura 2.1'!A1</f>
        <v xml:space="preserve">Figura 2.1 – Sociedades de elevado crescimento (SEC e SECm) de 2012, em 2015 e 2018
 (Sobrevivências a 3 e 6 anos)
</v>
      </c>
    </row>
    <row r="11" spans="2:2">
      <c r="B11" s="61" t="str">
        <f>'Figura 2.2'!A1</f>
        <v>Figura 2.2 – Sociedades de elevado crescimento (SEC e SECm) de 2015, em 2018</v>
      </c>
    </row>
    <row r="12" spans="2:2">
      <c r="B12" s="61" t="str">
        <f>'Figura 2.3'!A1</f>
        <v>Figura 2.3 – Crescimento das SEC e SECm de 2012, sobreviventes em 2015 e 2018</v>
      </c>
    </row>
    <row r="13" spans="2:2">
      <c r="B13" s="61" t="str">
        <f>'Figura 2.4'!A1</f>
        <v>Figura 2.4 – Crescimento das SEC e SECm de 2015, sobreviventes em 2018</v>
      </c>
    </row>
    <row r="14" spans="2:2">
      <c r="B14" s="61" t="str">
        <f>'Figura 2.5'!A1</f>
        <v>Figura 2.5 – Crescimento acima dos 10% ao ano das SEC e SECm de 2012, sobreviventes em 2015 e 2018, por setor de atividade económica</v>
      </c>
    </row>
    <row r="15" spans="2:2">
      <c r="B15" s="61" t="str">
        <f>'Figura 2.6'!A1</f>
        <v>Figura 2.6 – Crescimento acima dos 10% ao ano das SEC e SECm de 2015, sobreviventes em 2018, por setor de atividade económica</v>
      </c>
    </row>
    <row r="16" spans="2:2">
      <c r="B16" s="61" t="str">
        <f>'Figura 2.7'!A1</f>
        <v>Figura 2.7 – Principais indicadores económicos das SEC e SECm de 2012, sobreviventes em 2015 e 2018, por escalões de crescimento</v>
      </c>
    </row>
    <row r="17" spans="2:2">
      <c r="B17" s="61" t="str">
        <f>'Figura 2.8'!A1</f>
        <v>Figura 2.8 – Principais indicadores económicos das SEC e SECm de 2015, sobreviventes em 2018, por escalões de crescimento</v>
      </c>
    </row>
    <row r="18" spans="2:2">
      <c r="B18" s="61" t="str">
        <f>'Figura 3.1'!A1</f>
        <v>Figura 3.1 – Peso nos principais indicadores do total das SEC, 2012-2018</v>
      </c>
    </row>
    <row r="19" spans="2:2">
      <c r="B19" s="61" t="str">
        <f>'Figura 3.2'!A1</f>
        <v>Figura 3.2 – Pessoal remunerado, Volume de negócios e VAB, 2012-2018</v>
      </c>
    </row>
    <row r="20" spans="2:2">
      <c r="B20" s="61" t="str">
        <f>'Figura 3.3'!A1</f>
        <v>Figura 3.3 – Pessoal remunerado, Volume de negócios e VAB por Setor de atividade, 2012-2018</v>
      </c>
    </row>
    <row r="21" spans="2:2">
      <c r="B21" s="61" t="str">
        <f>'Figura 3.4'!A1</f>
        <v xml:space="preserve">Figura 3.4 – Sociedades por localização da sede, regiões NUTS II </v>
      </c>
    </row>
    <row r="22" spans="2:2">
      <c r="B22" s="61"/>
    </row>
    <row r="23" spans="2:2">
      <c r="B23" s="61"/>
    </row>
    <row r="24" spans="2:2">
      <c r="B24" s="61"/>
    </row>
  </sheetData>
  <hyperlinks>
    <hyperlink ref="B18" location="'Figura 3.1'!A1" display="'Figura 3.1'!A1"/>
    <hyperlink ref="B17" location="'Figura 2.8'!A1" display="'Figura 2.8'!A1"/>
    <hyperlink ref="B6" location="'Figura 1.2'!A1" display="'Figura 1.2'!A1"/>
    <hyperlink ref="B7" location="'Figura 1.3'!A1" display="'Figura 1.3'!A1"/>
    <hyperlink ref="B10" location="'Figura 2.1'!A1" display="'Figura 2.1'!A1"/>
    <hyperlink ref="B11" location="'Figura 2.2'!A1" display="'Figura 2.2'!A1"/>
    <hyperlink ref="B12" location="'Figura 2.3'!A1" display="'Figura 2.3'!A1"/>
    <hyperlink ref="B14" location="'Figura 2.5'!A1" display="'Figura 2.5'!A1"/>
    <hyperlink ref="B16" location="'Figura 2.7'!A1" display="'Figura 2.7'!A1"/>
    <hyperlink ref="B13" location="'Figura 2.4'!A1" display="'Figura 2.4'!A1"/>
    <hyperlink ref="B5" location="'Figura 1.1'!A1" display="'Figura 1.1'!A1"/>
    <hyperlink ref="B15" location="'Figura 2.6'!A1" display="'Figura 2.6'!A1"/>
    <hyperlink ref="B8" location="'Figura 1.4'!A1" display="'Figura 1.4'!A1"/>
    <hyperlink ref="B9" location="'Figura 1.5'!A1" display="'Figura 1.5'!A1"/>
    <hyperlink ref="B21" location="'Figura 3.4'!A1" display="'Figura 3.4'!A1"/>
    <hyperlink ref="B20" location="'Figura 3.3'!A1" display="'Figura 3.3'!A1"/>
    <hyperlink ref="B19" location="'Figura 3.2'!A1" display="'Figura 3.2'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1"/>
  <sheetViews>
    <sheetView showGridLines="0" zoomScaleNormal="100" workbookViewId="0">
      <selection activeCell="G24" sqref="G24"/>
    </sheetView>
  </sheetViews>
  <sheetFormatPr defaultRowHeight="15"/>
  <cols>
    <col min="1" max="1" width="28.140625" style="13" customWidth="1"/>
    <col min="2" max="2" width="7.85546875" style="13" customWidth="1"/>
    <col min="3" max="4" width="7" style="13" customWidth="1"/>
    <col min="5" max="8" width="8.28515625" style="13" customWidth="1"/>
    <col min="9" max="9" width="8.28515625" customWidth="1"/>
    <col min="10" max="12" width="8.28515625" style="13" customWidth="1"/>
    <col min="13" max="16384" width="9.140625" style="13"/>
  </cols>
  <sheetData>
    <row r="1" spans="1:19">
      <c r="A1" s="2" t="s">
        <v>75</v>
      </c>
    </row>
    <row r="3" spans="1:19">
      <c r="B3" s="161" t="s">
        <v>90</v>
      </c>
      <c r="C3" s="161"/>
      <c r="D3" s="161"/>
      <c r="E3" s="161"/>
      <c r="S3"/>
    </row>
    <row r="4" spans="1:19">
      <c r="A4"/>
      <c r="B4"/>
      <c r="C4"/>
    </row>
    <row r="5" spans="1:19">
      <c r="A5" s="161" t="s">
        <v>32</v>
      </c>
      <c r="B5" s="161"/>
      <c r="C5" s="83"/>
      <c r="E5" s="161" t="s">
        <v>33</v>
      </c>
      <c r="F5" s="161"/>
      <c r="G5" s="161"/>
      <c r="H5" s="161"/>
      <c r="I5" s="161"/>
      <c r="S5"/>
    </row>
    <row r="6" spans="1:19">
      <c r="A6"/>
      <c r="B6"/>
      <c r="C6"/>
    </row>
    <row r="7" spans="1:19">
      <c r="A7"/>
      <c r="B7"/>
      <c r="C7"/>
    </row>
    <row r="8" spans="1:19">
      <c r="A8"/>
      <c r="B8"/>
      <c r="C8"/>
    </row>
    <row r="9" spans="1:19">
      <c r="A9"/>
      <c r="B9"/>
      <c r="C9"/>
    </row>
    <row r="16" spans="1:19">
      <c r="A16" s="76" t="s">
        <v>20</v>
      </c>
    </row>
    <row r="17" spans="1:3">
      <c r="C17"/>
    </row>
    <row r="18" spans="1:3">
      <c r="C18"/>
    </row>
    <row r="19" spans="1:3">
      <c r="C19"/>
    </row>
    <row r="20" spans="1:3">
      <c r="A20" s="77" t="s">
        <v>88</v>
      </c>
      <c r="B20" s="78"/>
      <c r="C20"/>
    </row>
    <row r="21" spans="1:3">
      <c r="A21" s="70" t="s">
        <v>84</v>
      </c>
      <c r="B21" s="79">
        <v>0.36657496561210456</v>
      </c>
      <c r="C21"/>
    </row>
    <row r="22" spans="1:3">
      <c r="A22" s="70" t="s">
        <v>22</v>
      </c>
      <c r="B22" s="79">
        <v>0.353966070609812</v>
      </c>
      <c r="C22"/>
    </row>
    <row r="23" spans="1:3">
      <c r="A23" s="70" t="s">
        <v>23</v>
      </c>
      <c r="B23" s="79">
        <v>0.18661164603392938</v>
      </c>
    </row>
    <row r="24" spans="1:3">
      <c r="A24" s="70" t="s">
        <v>85</v>
      </c>
      <c r="B24" s="79">
        <v>9.2847317744154056E-2</v>
      </c>
    </row>
    <row r="25" spans="1:3">
      <c r="A25" s="78"/>
      <c r="B25" s="82">
        <v>1</v>
      </c>
    </row>
    <row r="26" spans="1:3">
      <c r="A26" s="77" t="s">
        <v>89</v>
      </c>
      <c r="B26" s="78"/>
    </row>
    <row r="27" spans="1:3">
      <c r="A27" s="70" t="s">
        <v>84</v>
      </c>
      <c r="B27" s="81">
        <v>0.48143426294820718</v>
      </c>
    </row>
    <row r="28" spans="1:3">
      <c r="A28" s="70" t="s">
        <v>22</v>
      </c>
      <c r="B28" s="81">
        <v>0.31490039840637452</v>
      </c>
    </row>
    <row r="29" spans="1:3">
      <c r="A29" s="70" t="s">
        <v>23</v>
      </c>
      <c r="B29" s="81">
        <v>0.10852589641434263</v>
      </c>
    </row>
    <row r="30" spans="1:3">
      <c r="A30" s="70" t="s">
        <v>85</v>
      </c>
      <c r="B30" s="81">
        <v>9.5139442231075691E-2</v>
      </c>
    </row>
    <row r="31" spans="1:3">
      <c r="A31" s="78"/>
      <c r="B31" s="82">
        <v>1</v>
      </c>
    </row>
  </sheetData>
  <mergeCells count="3">
    <mergeCell ref="A5:B5"/>
    <mergeCell ref="E5:I5"/>
    <mergeCell ref="B3:E3"/>
  </mergeCell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6"/>
  <sheetViews>
    <sheetView showGridLines="0" zoomScaleNormal="100" workbookViewId="0">
      <selection activeCell="G24" sqref="G24"/>
    </sheetView>
  </sheetViews>
  <sheetFormatPr defaultRowHeight="12"/>
  <cols>
    <col min="1" max="1" width="9.7109375" style="29" customWidth="1"/>
    <col min="2" max="21" width="9.140625" style="29"/>
    <col min="22" max="24" width="9.140625" style="84"/>
    <col min="25" max="16384" width="9.140625" style="29"/>
  </cols>
  <sheetData>
    <row r="1" spans="1:26">
      <c r="A1" s="2" t="s">
        <v>76</v>
      </c>
    </row>
    <row r="3" spans="1:26" ht="15">
      <c r="A3"/>
      <c r="B3"/>
      <c r="C3"/>
      <c r="D3"/>
      <c r="E3"/>
      <c r="F3"/>
      <c r="G3"/>
      <c r="H3"/>
      <c r="I3"/>
      <c r="J3"/>
      <c r="V3" s="84" t="s">
        <v>55</v>
      </c>
    </row>
    <row r="4" spans="1:26" ht="15">
      <c r="A4"/>
      <c r="B4"/>
      <c r="C4"/>
      <c r="D4"/>
      <c r="E4"/>
      <c r="F4"/>
      <c r="G4"/>
      <c r="H4"/>
      <c r="I4"/>
      <c r="J4"/>
      <c r="V4" s="85"/>
      <c r="W4" s="85" t="s">
        <v>33</v>
      </c>
      <c r="X4" s="85" t="s">
        <v>32</v>
      </c>
      <c r="Y4"/>
      <c r="Z4"/>
    </row>
    <row r="5" spans="1:26" ht="15">
      <c r="A5"/>
      <c r="B5"/>
      <c r="C5"/>
      <c r="D5"/>
      <c r="E5"/>
      <c r="F5"/>
      <c r="G5"/>
      <c r="H5"/>
      <c r="I5"/>
      <c r="J5"/>
      <c r="V5" s="85"/>
      <c r="W5" s="84" t="s">
        <v>53</v>
      </c>
      <c r="X5" s="84" t="s">
        <v>53</v>
      </c>
      <c r="Y5"/>
      <c r="Z5"/>
    </row>
    <row r="6" spans="1:26" ht="15">
      <c r="A6"/>
      <c r="B6"/>
      <c r="C6"/>
      <c r="D6"/>
      <c r="E6"/>
      <c r="F6"/>
      <c r="G6"/>
      <c r="H6"/>
      <c r="I6"/>
      <c r="J6"/>
      <c r="M6" s="52"/>
      <c r="N6" s="52"/>
      <c r="Q6" s="52"/>
      <c r="R6" s="52"/>
      <c r="V6" s="67" t="s">
        <v>5</v>
      </c>
      <c r="W6" s="86">
        <v>0.24203821656050956</v>
      </c>
      <c r="X6" s="86">
        <v>0.22857142857142856</v>
      </c>
      <c r="Y6"/>
      <c r="Z6"/>
    </row>
    <row r="7" spans="1:26" ht="15">
      <c r="A7"/>
      <c r="B7"/>
      <c r="C7"/>
      <c r="D7"/>
      <c r="E7"/>
      <c r="F7"/>
      <c r="G7"/>
      <c r="H7"/>
      <c r="I7"/>
      <c r="J7"/>
      <c r="M7" s="52"/>
      <c r="N7" s="52"/>
      <c r="Q7" s="52"/>
      <c r="R7" s="52"/>
      <c r="V7" s="67" t="s">
        <v>7</v>
      </c>
      <c r="W7" s="86">
        <v>0.25672877846790892</v>
      </c>
      <c r="X7" s="86">
        <v>0.26517571884984026</v>
      </c>
      <c r="Y7"/>
      <c r="Z7"/>
    </row>
    <row r="8" spans="1:26" ht="15">
      <c r="A8"/>
      <c r="B8"/>
      <c r="C8"/>
      <c r="D8"/>
      <c r="E8"/>
      <c r="F8"/>
      <c r="G8"/>
      <c r="H8"/>
      <c r="I8"/>
      <c r="J8"/>
      <c r="M8" s="52"/>
      <c r="N8" s="52"/>
      <c r="Q8" s="52"/>
      <c r="R8" s="52"/>
      <c r="V8" s="67" t="s">
        <v>10</v>
      </c>
      <c r="W8" s="86">
        <v>0.29051987767584098</v>
      </c>
      <c r="X8" s="86">
        <v>0.28143712574850299</v>
      </c>
      <c r="Y8"/>
      <c r="Z8"/>
    </row>
    <row r="9" spans="1:26" ht="15">
      <c r="A9"/>
      <c r="B9"/>
      <c r="C9"/>
      <c r="D9"/>
      <c r="E9"/>
      <c r="F9"/>
      <c r="G9"/>
      <c r="H9"/>
      <c r="I9"/>
      <c r="J9"/>
      <c r="M9" s="52"/>
      <c r="N9" s="52"/>
      <c r="Q9" s="52"/>
      <c r="R9" s="52"/>
      <c r="V9" s="67" t="s">
        <v>8</v>
      </c>
      <c r="W9" s="86">
        <v>0.33256880733944955</v>
      </c>
      <c r="X9" s="86">
        <v>0.3719298245614035</v>
      </c>
      <c r="Y9"/>
      <c r="Z9"/>
    </row>
    <row r="10" spans="1:26" ht="15">
      <c r="A10"/>
      <c r="B10"/>
      <c r="C10"/>
      <c r="D10"/>
      <c r="E10"/>
      <c r="F10"/>
      <c r="G10"/>
      <c r="H10"/>
      <c r="I10"/>
      <c r="J10"/>
      <c r="M10" s="52"/>
      <c r="N10" s="52"/>
      <c r="Q10" s="52"/>
      <c r="R10" s="52"/>
      <c r="V10" s="67" t="s">
        <v>12</v>
      </c>
      <c r="W10" s="86">
        <v>0.37687861271676298</v>
      </c>
      <c r="X10" s="86">
        <v>0.36603773584905658</v>
      </c>
      <c r="Y10"/>
      <c r="Z10"/>
    </row>
    <row r="11" spans="1:26" ht="15">
      <c r="A11"/>
      <c r="B11"/>
      <c r="C11"/>
      <c r="D11"/>
      <c r="E11"/>
      <c r="F11"/>
      <c r="G11"/>
      <c r="H11"/>
      <c r="I11"/>
      <c r="J11"/>
      <c r="M11" s="52"/>
      <c r="N11" s="52"/>
      <c r="Q11" s="52"/>
      <c r="R11" s="52"/>
      <c r="V11" s="67" t="s">
        <v>6</v>
      </c>
      <c r="W11" s="86">
        <v>0.4452054794520548</v>
      </c>
      <c r="X11" s="86">
        <v>0.39543269230769229</v>
      </c>
      <c r="Y11"/>
      <c r="Z11"/>
    </row>
    <row r="12" spans="1:26" ht="15">
      <c r="A12"/>
      <c r="B12"/>
      <c r="C12"/>
      <c r="D12"/>
      <c r="E12"/>
      <c r="F12"/>
      <c r="G12"/>
      <c r="H12"/>
      <c r="I12"/>
      <c r="J12"/>
      <c r="M12" s="52"/>
      <c r="N12" s="52"/>
      <c r="Q12" s="52"/>
      <c r="R12" s="52"/>
      <c r="V12" s="67" t="s">
        <v>9</v>
      </c>
      <c r="W12" s="86">
        <v>0.46774193548387094</v>
      </c>
      <c r="X12" s="86">
        <v>0.47953216374269003</v>
      </c>
      <c r="Y12"/>
      <c r="Z12"/>
    </row>
    <row r="13" spans="1:26" ht="15">
      <c r="A13"/>
      <c r="B13"/>
      <c r="C13"/>
      <c r="D13"/>
      <c r="E13"/>
      <c r="F13"/>
      <c r="G13"/>
      <c r="H13"/>
      <c r="I13"/>
      <c r="J13"/>
      <c r="M13" s="52"/>
      <c r="N13" s="52"/>
      <c r="Q13" s="52"/>
      <c r="R13" s="52"/>
      <c r="V13" s="67" t="s">
        <v>11</v>
      </c>
      <c r="W13" s="86">
        <v>0.5149253731343284</v>
      </c>
      <c r="X13" s="86">
        <v>0.5213675213675214</v>
      </c>
      <c r="Y13"/>
      <c r="Z13"/>
    </row>
    <row r="14" spans="1:26" ht="15">
      <c r="A14"/>
      <c r="B14"/>
      <c r="C14"/>
      <c r="D14"/>
      <c r="E14"/>
      <c r="F14"/>
      <c r="G14"/>
      <c r="H14"/>
      <c r="I14"/>
      <c r="J14"/>
      <c r="M14" s="52"/>
      <c r="N14" s="52"/>
      <c r="Q14" s="52"/>
      <c r="R14" s="52"/>
      <c r="V14" s="87" t="s">
        <v>0</v>
      </c>
      <c r="W14" s="86">
        <v>0.35912806539509534</v>
      </c>
      <c r="X14" s="86">
        <v>0.3679144385026738</v>
      </c>
      <c r="Y14"/>
      <c r="Z14"/>
    </row>
    <row r="15" spans="1:26" ht="15">
      <c r="A15"/>
      <c r="B15"/>
      <c r="C15"/>
      <c r="D15"/>
      <c r="E15"/>
      <c r="F15"/>
      <c r="G15"/>
      <c r="H15"/>
      <c r="I15"/>
      <c r="J15"/>
      <c r="Y15"/>
      <c r="Z15"/>
    </row>
    <row r="16" spans="1:26" ht="15">
      <c r="A16"/>
      <c r="B16"/>
      <c r="C16"/>
      <c r="D16"/>
      <c r="E16"/>
      <c r="F16"/>
      <c r="G16"/>
      <c r="H16"/>
      <c r="I16"/>
      <c r="J16"/>
    </row>
    <row r="17" spans="1:44" ht="15" customHeight="1">
      <c r="A17"/>
      <c r="B17"/>
      <c r="C17"/>
      <c r="D17"/>
      <c r="E17"/>
      <c r="F17"/>
      <c r="G17"/>
      <c r="H17"/>
      <c r="I17"/>
      <c r="J17"/>
      <c r="V17" s="85"/>
      <c r="W17" s="85" t="s">
        <v>33</v>
      </c>
      <c r="X17" s="85" t="s">
        <v>32</v>
      </c>
      <c r="Y17"/>
    </row>
    <row r="18" spans="1:44" ht="15">
      <c r="A18"/>
      <c r="B18"/>
      <c r="C18"/>
      <c r="D18"/>
      <c r="E18"/>
      <c r="F18"/>
      <c r="G18"/>
      <c r="H18"/>
      <c r="I18"/>
      <c r="J18"/>
      <c r="V18" s="85"/>
      <c r="W18" s="84" t="s">
        <v>52</v>
      </c>
      <c r="X18" s="84" t="s">
        <v>52</v>
      </c>
      <c r="Y18"/>
    </row>
    <row r="19" spans="1:44" ht="15">
      <c r="A19"/>
      <c r="B19"/>
      <c r="C19"/>
      <c r="D19"/>
      <c r="E19"/>
      <c r="F19"/>
      <c r="G19"/>
      <c r="H19"/>
      <c r="I19"/>
      <c r="J19"/>
      <c r="V19" s="67" t="s">
        <v>10</v>
      </c>
      <c r="W19" s="86">
        <v>0.13661202185792351</v>
      </c>
      <c r="X19" s="86">
        <v>0.15555555555555556</v>
      </c>
      <c r="Y19"/>
    </row>
    <row r="20" spans="1:44" ht="15">
      <c r="A20" s="76" t="s">
        <v>20</v>
      </c>
      <c r="B20"/>
      <c r="C20"/>
      <c r="D20"/>
      <c r="E20"/>
      <c r="F20"/>
      <c r="G20"/>
      <c r="H20"/>
      <c r="I20"/>
      <c r="J20"/>
      <c r="L20"/>
      <c r="M20"/>
      <c r="N20"/>
      <c r="O20"/>
      <c r="V20" s="67" t="s">
        <v>5</v>
      </c>
      <c r="W20" s="86">
        <v>9.3023255813953487E-2</v>
      </c>
      <c r="X20" s="86">
        <v>0.16363636363636364</v>
      </c>
      <c r="Y20"/>
    </row>
    <row r="21" spans="1:44" ht="15">
      <c r="A21"/>
      <c r="B21"/>
      <c r="C21"/>
      <c r="D21"/>
      <c r="E21"/>
      <c r="F21"/>
      <c r="G21"/>
      <c r="H21"/>
      <c r="I21"/>
      <c r="J21"/>
      <c r="L21"/>
      <c r="M21"/>
      <c r="N21"/>
      <c r="O21"/>
      <c r="V21" s="67" t="s">
        <v>7</v>
      </c>
      <c r="W21" s="86">
        <v>0.10545454545454545</v>
      </c>
      <c r="X21" s="86">
        <v>0.18926553672316385</v>
      </c>
      <c r="Y21"/>
    </row>
    <row r="22" spans="1:44" ht="15">
      <c r="A22"/>
      <c r="B22"/>
      <c r="C22"/>
      <c r="D22"/>
      <c r="E22"/>
      <c r="F22"/>
      <c r="G22"/>
      <c r="H22"/>
      <c r="I22"/>
      <c r="J22"/>
      <c r="L22"/>
      <c r="M22"/>
      <c r="N22"/>
      <c r="O22"/>
      <c r="V22" s="67" t="s">
        <v>12</v>
      </c>
      <c r="W22" s="86">
        <v>0.15794979079497909</v>
      </c>
      <c r="X22" s="86">
        <v>0.19377162629757785</v>
      </c>
      <c r="Y22"/>
    </row>
    <row r="23" spans="1:44" ht="15">
      <c r="A23"/>
      <c r="B23"/>
      <c r="C23"/>
      <c r="D23"/>
      <c r="E23"/>
      <c r="F23"/>
      <c r="G23"/>
      <c r="H23"/>
      <c r="I23"/>
      <c r="J23"/>
      <c r="L23"/>
      <c r="M23"/>
      <c r="N23"/>
      <c r="O23"/>
      <c r="V23" s="67" t="s">
        <v>8</v>
      </c>
      <c r="W23" s="86">
        <v>0.14857744994731295</v>
      </c>
      <c r="X23" s="86">
        <v>0.19639934533551553</v>
      </c>
      <c r="Y23"/>
    </row>
    <row r="24" spans="1:44" ht="15">
      <c r="A24"/>
      <c r="B24"/>
      <c r="C24"/>
      <c r="D24"/>
      <c r="E24"/>
      <c r="F24"/>
      <c r="G24"/>
      <c r="H24"/>
      <c r="I24"/>
      <c r="J24"/>
      <c r="L24"/>
      <c r="M24"/>
      <c r="N24"/>
      <c r="O24"/>
      <c r="V24" s="67" t="s">
        <v>6</v>
      </c>
      <c r="W24" s="86">
        <v>0.26586102719033233</v>
      </c>
      <c r="X24" s="86">
        <v>0.23702031602708803</v>
      </c>
      <c r="Y24"/>
    </row>
    <row r="25" spans="1:44" ht="15">
      <c r="A25"/>
      <c r="B25"/>
      <c r="C25"/>
      <c r="D25"/>
      <c r="E25"/>
      <c r="F25"/>
      <c r="G25"/>
      <c r="H25"/>
      <c r="I25"/>
      <c r="J25"/>
      <c r="L25"/>
      <c r="M25"/>
      <c r="N25"/>
      <c r="O25"/>
      <c r="V25" s="67" t="s">
        <v>9</v>
      </c>
      <c r="W25" s="86">
        <v>0.25862068965517243</v>
      </c>
      <c r="X25" s="86">
        <v>0.32972972972972975</v>
      </c>
      <c r="Y25"/>
    </row>
    <row r="26" spans="1:44" ht="15">
      <c r="A26"/>
      <c r="B26"/>
      <c r="C26"/>
      <c r="D26"/>
      <c r="E26"/>
      <c r="F26"/>
      <c r="G26"/>
      <c r="H26"/>
      <c r="I26"/>
      <c r="J26"/>
      <c r="L26"/>
      <c r="M26"/>
      <c r="N26"/>
      <c r="O26"/>
      <c r="V26" s="67" t="s">
        <v>11</v>
      </c>
      <c r="W26" s="86">
        <v>0.30281690140845069</v>
      </c>
      <c r="X26" s="86">
        <v>0.36885245901639346</v>
      </c>
      <c r="Y26"/>
    </row>
    <row r="27" spans="1:44" ht="15">
      <c r="A27"/>
      <c r="B27"/>
      <c r="C27"/>
      <c r="D27"/>
      <c r="E27"/>
      <c r="F27"/>
      <c r="G27"/>
      <c r="H27"/>
      <c r="I27"/>
      <c r="J27"/>
      <c r="L27"/>
      <c r="M27"/>
      <c r="N27"/>
      <c r="O27"/>
      <c r="V27" s="87" t="s">
        <v>0</v>
      </c>
      <c r="W27" s="86">
        <v>0.17372155615365795</v>
      </c>
      <c r="X27" s="86">
        <v>0.21844018506278917</v>
      </c>
      <c r="Y27"/>
    </row>
    <row r="28" spans="1:44" ht="15">
      <c r="A28"/>
      <c r="B28"/>
      <c r="C28"/>
      <c r="D28"/>
      <c r="E28"/>
      <c r="F28"/>
      <c r="G28"/>
      <c r="H28"/>
      <c r="I28"/>
      <c r="J28"/>
      <c r="L28"/>
      <c r="M28"/>
      <c r="N28"/>
      <c r="O28"/>
    </row>
    <row r="29" spans="1:44" ht="15">
      <c r="A29"/>
      <c r="B29"/>
      <c r="C29"/>
      <c r="D29"/>
      <c r="E29"/>
      <c r="F29"/>
      <c r="G29"/>
      <c r="H29"/>
      <c r="I29"/>
      <c r="J29"/>
      <c r="U29"/>
      <c r="V29" s="63"/>
      <c r="W29" s="63"/>
      <c r="X29" s="63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</row>
    <row r="30" spans="1:44" ht="15">
      <c r="A30"/>
      <c r="B30"/>
      <c r="C30"/>
      <c r="D30"/>
      <c r="E30"/>
      <c r="F30"/>
      <c r="G30"/>
      <c r="H30"/>
      <c r="I30"/>
      <c r="J30"/>
      <c r="U30"/>
      <c r="V30" s="63"/>
      <c r="W30" s="63"/>
      <c r="X30" s="63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</row>
    <row r="31" spans="1:44" ht="15">
      <c r="A31"/>
      <c r="B31"/>
      <c r="C31"/>
      <c r="D31"/>
      <c r="E31"/>
      <c r="F31"/>
      <c r="G31"/>
      <c r="H31"/>
      <c r="I31"/>
      <c r="J31"/>
      <c r="U31"/>
      <c r="V31" s="63"/>
      <c r="W31" s="63"/>
      <c r="X31" s="63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</row>
    <row r="32" spans="1:44" ht="15">
      <c r="A32"/>
      <c r="B32"/>
      <c r="C32"/>
      <c r="D32"/>
      <c r="E32"/>
      <c r="F32"/>
      <c r="G32"/>
      <c r="H32"/>
      <c r="I32"/>
      <c r="J32"/>
      <c r="U32"/>
      <c r="V32" s="63"/>
      <c r="W32" s="63"/>
      <c r="X32" s="63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</row>
    <row r="33" spans="1:44" ht="15">
      <c r="A33"/>
      <c r="B33"/>
      <c r="C33"/>
      <c r="D33"/>
      <c r="E33"/>
      <c r="F33"/>
      <c r="G33"/>
      <c r="H33"/>
      <c r="I33"/>
      <c r="J33"/>
      <c r="U33"/>
      <c r="V33" s="63"/>
      <c r="W33" s="63"/>
      <c r="X33" s="6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</row>
    <row r="34" spans="1:44" ht="15">
      <c r="A34"/>
      <c r="B34"/>
      <c r="C34"/>
      <c r="D34"/>
      <c r="E34"/>
      <c r="F34"/>
      <c r="G34"/>
      <c r="H34"/>
      <c r="I34"/>
      <c r="J34"/>
      <c r="U34"/>
      <c r="V34" s="63"/>
      <c r="W34" s="63"/>
      <c r="X34" s="63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</row>
    <row r="35" spans="1:44" ht="15">
      <c r="A35"/>
      <c r="B35"/>
      <c r="C35"/>
      <c r="D35"/>
      <c r="E35"/>
      <c r="F35"/>
      <c r="G35"/>
      <c r="H35"/>
      <c r="I35"/>
      <c r="J35"/>
      <c r="U35"/>
      <c r="V35" s="63"/>
      <c r="W35" s="63"/>
      <c r="X35" s="63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</row>
    <row r="36" spans="1:44" ht="15">
      <c r="A36"/>
      <c r="B36"/>
      <c r="C36"/>
      <c r="D36"/>
      <c r="E36"/>
      <c r="F36"/>
      <c r="G36"/>
      <c r="H36"/>
      <c r="I36"/>
      <c r="J36"/>
      <c r="U36"/>
      <c r="V36" s="63"/>
      <c r="W36" s="63"/>
      <c r="X36" s="63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</row>
    <row r="37" spans="1:44" ht="15">
      <c r="A37"/>
      <c r="B37"/>
      <c r="C37"/>
      <c r="D37"/>
      <c r="E37"/>
      <c r="F37"/>
      <c r="G37"/>
      <c r="H37"/>
      <c r="I37"/>
      <c r="J37"/>
      <c r="U37"/>
      <c r="V37" s="63"/>
      <c r="W37" s="63"/>
      <c r="X37" s="63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</row>
    <row r="38" spans="1:44" ht="15">
      <c r="A38"/>
      <c r="B38"/>
      <c r="C38"/>
      <c r="D38"/>
      <c r="E38"/>
      <c r="F38"/>
      <c r="G38"/>
      <c r="H38"/>
      <c r="I38"/>
      <c r="J38"/>
      <c r="U38"/>
      <c r="V38" s="63"/>
      <c r="W38" s="63"/>
      <c r="X38" s="63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</row>
    <row r="39" spans="1:44" ht="15">
      <c r="A39"/>
      <c r="B39"/>
      <c r="C39"/>
      <c r="D39"/>
      <c r="E39"/>
      <c r="F39"/>
      <c r="G39"/>
      <c r="H39"/>
      <c r="I39"/>
      <c r="J39"/>
      <c r="U39"/>
      <c r="V39" s="63"/>
      <c r="W39" s="63"/>
      <c r="X39" s="63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</row>
    <row r="40" spans="1:44" ht="15">
      <c r="U40"/>
      <c r="V40" s="63"/>
      <c r="W40" s="63"/>
      <c r="X40" s="63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</row>
    <row r="41" spans="1:44" ht="15">
      <c r="U41"/>
      <c r="V41" s="63"/>
      <c r="W41" s="63"/>
      <c r="X41" s="63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</row>
    <row r="42" spans="1:44" ht="15">
      <c r="U42"/>
      <c r="V42" s="63"/>
      <c r="W42" s="63"/>
      <c r="X42" s="63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</row>
    <row r="43" spans="1:44" ht="15">
      <c r="U43"/>
      <c r="V43" s="63"/>
      <c r="W43" s="63"/>
      <c r="X43" s="6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</row>
    <row r="44" spans="1:44" ht="15">
      <c r="U44"/>
      <c r="V44" s="63"/>
      <c r="W44" s="63"/>
      <c r="X44" s="63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</row>
    <row r="45" spans="1:44" ht="15">
      <c r="U45"/>
      <c r="V45" s="63"/>
      <c r="W45" s="63"/>
      <c r="X45" s="63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</row>
    <row r="46" spans="1:44" ht="15">
      <c r="U46"/>
      <c r="V46" s="63"/>
      <c r="W46" s="63"/>
      <c r="X46" s="63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</row>
  </sheetData>
  <sortState ref="L20:N27">
    <sortCondition ref="N20:N27"/>
  </sortState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1"/>
  <sheetViews>
    <sheetView showGridLines="0" zoomScaleNormal="100" workbookViewId="0">
      <selection activeCell="G24" sqref="G24"/>
    </sheetView>
  </sheetViews>
  <sheetFormatPr defaultRowHeight="12"/>
  <cols>
    <col min="1" max="1" width="8.42578125" style="29" customWidth="1"/>
    <col min="2" max="16384" width="9.140625" style="29"/>
  </cols>
  <sheetData>
    <row r="1" spans="1:26">
      <c r="A1" s="2" t="s">
        <v>77</v>
      </c>
    </row>
    <row r="3" spans="1:26" ht="15">
      <c r="A3"/>
      <c r="B3"/>
      <c r="C3"/>
      <c r="D3"/>
      <c r="E3"/>
      <c r="F3"/>
      <c r="G3"/>
      <c r="H3"/>
      <c r="I3"/>
      <c r="J3"/>
      <c r="V3"/>
      <c r="W3"/>
      <c r="X3"/>
    </row>
    <row r="4" spans="1:26" ht="15">
      <c r="A4"/>
      <c r="B4"/>
      <c r="C4"/>
      <c r="D4"/>
      <c r="E4"/>
      <c r="F4"/>
      <c r="G4"/>
      <c r="H4"/>
      <c r="I4"/>
      <c r="J4"/>
      <c r="V4"/>
      <c r="W4"/>
      <c r="X4"/>
      <c r="Y4"/>
      <c r="Z4"/>
    </row>
    <row r="5" spans="1:26" ht="15">
      <c r="A5"/>
      <c r="B5"/>
      <c r="C5"/>
      <c r="D5"/>
      <c r="E5"/>
      <c r="F5"/>
      <c r="G5"/>
      <c r="H5"/>
      <c r="I5"/>
      <c r="J5"/>
      <c r="V5"/>
      <c r="W5"/>
      <c r="X5"/>
      <c r="Y5"/>
      <c r="Z5"/>
    </row>
    <row r="6" spans="1:26" ht="15">
      <c r="A6"/>
      <c r="B6"/>
      <c r="C6"/>
      <c r="D6"/>
      <c r="E6"/>
      <c r="F6"/>
      <c r="G6"/>
      <c r="H6"/>
      <c r="I6"/>
      <c r="J6"/>
      <c r="M6" s="52"/>
      <c r="N6" s="52"/>
      <c r="Q6" s="52"/>
      <c r="R6" s="52"/>
      <c r="V6"/>
      <c r="W6"/>
      <c r="X6"/>
      <c r="Y6"/>
      <c r="Z6"/>
    </row>
    <row r="7" spans="1:26" ht="15">
      <c r="A7"/>
      <c r="B7"/>
      <c r="C7"/>
      <c r="D7"/>
      <c r="E7"/>
      <c r="F7"/>
      <c r="G7"/>
      <c r="H7"/>
      <c r="I7"/>
      <c r="J7"/>
      <c r="M7" s="52"/>
      <c r="N7" s="52"/>
      <c r="Q7" s="52"/>
      <c r="R7" s="52"/>
      <c r="V7"/>
      <c r="W7"/>
      <c r="X7"/>
      <c r="Y7"/>
      <c r="Z7"/>
    </row>
    <row r="8" spans="1:26" ht="15">
      <c r="A8"/>
      <c r="B8"/>
      <c r="C8"/>
      <c r="D8"/>
      <c r="E8"/>
      <c r="F8"/>
      <c r="G8"/>
      <c r="H8"/>
      <c r="I8"/>
      <c r="J8"/>
      <c r="M8" s="52"/>
      <c r="N8" s="52"/>
      <c r="Q8" s="52"/>
      <c r="R8" s="52"/>
      <c r="V8"/>
      <c r="W8"/>
      <c r="X8"/>
      <c r="Y8"/>
      <c r="Z8"/>
    </row>
    <row r="9" spans="1:26" ht="15">
      <c r="A9"/>
      <c r="B9"/>
      <c r="C9"/>
      <c r="D9"/>
      <c r="E9"/>
      <c r="F9"/>
      <c r="G9"/>
      <c r="H9"/>
      <c r="I9"/>
      <c r="J9"/>
      <c r="M9" s="52"/>
      <c r="N9" s="52"/>
      <c r="Q9" s="52"/>
      <c r="R9" s="52"/>
      <c r="V9"/>
      <c r="W9"/>
      <c r="X9"/>
      <c r="Y9"/>
      <c r="Z9"/>
    </row>
    <row r="10" spans="1:26" ht="15">
      <c r="A10"/>
      <c r="B10"/>
      <c r="C10"/>
      <c r="D10"/>
      <c r="E10"/>
      <c r="F10"/>
      <c r="G10"/>
      <c r="H10"/>
      <c r="I10"/>
      <c r="J10"/>
      <c r="M10" s="52"/>
      <c r="N10" s="52"/>
      <c r="Q10" s="52"/>
      <c r="R10" s="52"/>
      <c r="V10"/>
      <c r="W10"/>
      <c r="X10"/>
      <c r="Y10"/>
      <c r="Z10"/>
    </row>
    <row r="11" spans="1:26" ht="15">
      <c r="A11"/>
      <c r="B11"/>
      <c r="C11"/>
      <c r="D11"/>
      <c r="E11"/>
      <c r="F11"/>
      <c r="G11"/>
      <c r="H11"/>
      <c r="I11"/>
      <c r="J11"/>
      <c r="M11" s="52"/>
      <c r="N11" s="52"/>
      <c r="Q11" s="52"/>
      <c r="R11" s="52"/>
      <c r="V11"/>
      <c r="W11"/>
      <c r="X11"/>
      <c r="Y11"/>
      <c r="Z11"/>
    </row>
    <row r="12" spans="1:26" ht="15">
      <c r="A12"/>
      <c r="B12"/>
      <c r="C12"/>
      <c r="D12"/>
      <c r="E12"/>
      <c r="F12"/>
      <c r="G12"/>
      <c r="H12"/>
      <c r="I12"/>
      <c r="J12"/>
      <c r="M12" s="52"/>
      <c r="N12" s="52"/>
      <c r="Q12" s="52"/>
      <c r="R12" s="52"/>
      <c r="V12"/>
      <c r="W12"/>
      <c r="X12"/>
      <c r="Y12"/>
      <c r="Z12"/>
    </row>
    <row r="13" spans="1:26" ht="15">
      <c r="A13"/>
      <c r="B13"/>
      <c r="C13"/>
      <c r="D13"/>
      <c r="E13"/>
      <c r="F13"/>
      <c r="G13"/>
      <c r="H13"/>
      <c r="I13"/>
      <c r="J13"/>
      <c r="M13" s="52"/>
      <c r="N13" s="52"/>
      <c r="Q13" s="52"/>
      <c r="R13" s="52"/>
      <c r="V13"/>
      <c r="W13"/>
      <c r="X13"/>
      <c r="Y13"/>
      <c r="Z13"/>
    </row>
    <row r="14" spans="1:26" ht="15">
      <c r="A14"/>
      <c r="B14"/>
      <c r="C14"/>
      <c r="D14"/>
      <c r="E14"/>
      <c r="F14"/>
      <c r="G14"/>
      <c r="H14"/>
      <c r="I14"/>
      <c r="J14"/>
      <c r="M14" s="52"/>
      <c r="N14" s="52"/>
      <c r="Q14" s="52"/>
      <c r="R14" s="52"/>
      <c r="V14"/>
      <c r="W14"/>
      <c r="X14"/>
      <c r="Y14"/>
      <c r="Z14"/>
    </row>
    <row r="15" spans="1:26" ht="15">
      <c r="A15"/>
      <c r="B15"/>
      <c r="C15"/>
      <c r="D15"/>
      <c r="E15"/>
      <c r="F15"/>
      <c r="G15"/>
      <c r="H15"/>
      <c r="I15"/>
      <c r="J15"/>
      <c r="V15"/>
      <c r="W15"/>
      <c r="X15"/>
      <c r="Y15"/>
      <c r="Z15"/>
    </row>
    <row r="16" spans="1:26" ht="15">
      <c r="A16"/>
      <c r="B16"/>
      <c r="C16"/>
      <c r="D16"/>
      <c r="E16"/>
      <c r="F16"/>
      <c r="G16"/>
      <c r="H16"/>
      <c r="I16"/>
      <c r="J16"/>
      <c r="V16"/>
      <c r="W16"/>
      <c r="X16"/>
    </row>
    <row r="17" spans="1:25" ht="15" customHeight="1">
      <c r="A17"/>
      <c r="B17"/>
      <c r="C17"/>
      <c r="D17"/>
      <c r="E17"/>
      <c r="F17"/>
      <c r="G17"/>
      <c r="H17"/>
      <c r="I17"/>
      <c r="J17"/>
      <c r="V17"/>
      <c r="W17"/>
      <c r="X17"/>
      <c r="Y17"/>
    </row>
    <row r="18" spans="1:25" ht="15">
      <c r="A18"/>
      <c r="B18"/>
      <c r="C18"/>
      <c r="D18"/>
      <c r="E18"/>
      <c r="F18"/>
      <c r="G18"/>
      <c r="H18"/>
      <c r="I18"/>
      <c r="J18"/>
      <c r="V18"/>
      <c r="W18"/>
      <c r="X18"/>
      <c r="Y18"/>
    </row>
    <row r="19" spans="1:25" ht="15">
      <c r="A19"/>
      <c r="B19"/>
      <c r="C19"/>
      <c r="D19"/>
      <c r="E19"/>
      <c r="F19"/>
      <c r="G19"/>
      <c r="H19"/>
      <c r="I19"/>
      <c r="J19"/>
      <c r="V19"/>
      <c r="W19"/>
      <c r="X19"/>
      <c r="Y19"/>
    </row>
    <row r="20" spans="1:25" ht="15">
      <c r="A20" s="76" t="s">
        <v>20</v>
      </c>
      <c r="B20"/>
      <c r="C20"/>
      <c r="D20"/>
      <c r="E20"/>
      <c r="F20"/>
      <c r="G20"/>
      <c r="H20"/>
      <c r="I20"/>
      <c r="J20"/>
      <c r="L20"/>
      <c r="M20"/>
      <c r="N20"/>
      <c r="O20"/>
      <c r="V20"/>
      <c r="W20"/>
      <c r="X20"/>
      <c r="Y20"/>
    </row>
    <row r="21" spans="1:25" ht="15">
      <c r="A21"/>
      <c r="B21"/>
      <c r="C21"/>
      <c r="D21"/>
      <c r="E21"/>
      <c r="F21"/>
      <c r="G21"/>
      <c r="H21"/>
      <c r="I21"/>
      <c r="J21"/>
      <c r="L21"/>
      <c r="M21"/>
      <c r="N21"/>
      <c r="O21"/>
      <c r="V21"/>
      <c r="W21"/>
      <c r="X21"/>
      <c r="Y21"/>
    </row>
    <row r="22" spans="1:25" ht="15">
      <c r="A22"/>
      <c r="B22"/>
      <c r="C22"/>
      <c r="D22"/>
      <c r="E22"/>
      <c r="F22"/>
      <c r="G22"/>
      <c r="H22"/>
      <c r="I22"/>
      <c r="J22"/>
      <c r="L22"/>
      <c r="M22"/>
      <c r="N22"/>
      <c r="O22"/>
      <c r="V22"/>
      <c r="W22"/>
      <c r="X22"/>
      <c r="Y22"/>
    </row>
    <row r="23" spans="1:25" ht="15">
      <c r="A23" s="63"/>
      <c r="B23" s="63"/>
      <c r="C23" s="63"/>
      <c r="D23" s="63"/>
      <c r="E23"/>
      <c r="F23"/>
      <c r="G23"/>
      <c r="H23"/>
      <c r="I23"/>
      <c r="J23"/>
      <c r="L23"/>
      <c r="M23"/>
      <c r="N23"/>
      <c r="O23"/>
      <c r="V23"/>
      <c r="W23"/>
      <c r="X23"/>
      <c r="Y23"/>
    </row>
    <row r="24" spans="1:25" ht="15">
      <c r="A24" s="85"/>
      <c r="B24" s="85" t="s">
        <v>33</v>
      </c>
      <c r="C24" s="85" t="s">
        <v>32</v>
      </c>
      <c r="D24" s="63"/>
      <c r="E24"/>
      <c r="F24"/>
      <c r="G24"/>
      <c r="H24"/>
      <c r="I24"/>
      <c r="J24"/>
      <c r="L24"/>
      <c r="M24"/>
      <c r="N24"/>
      <c r="O24"/>
      <c r="V24"/>
      <c r="W24"/>
      <c r="X24"/>
      <c r="Y24"/>
    </row>
    <row r="25" spans="1:25" ht="15">
      <c r="A25" s="85"/>
      <c r="B25" s="84" t="s">
        <v>54</v>
      </c>
      <c r="C25" s="84" t="s">
        <v>54</v>
      </c>
      <c r="D25" s="63"/>
      <c r="E25"/>
      <c r="F25"/>
      <c r="G25"/>
      <c r="H25"/>
      <c r="I25"/>
      <c r="J25"/>
      <c r="L25"/>
      <c r="M25"/>
      <c r="N25"/>
      <c r="O25"/>
      <c r="V25"/>
      <c r="W25"/>
      <c r="X25"/>
      <c r="Y25"/>
    </row>
    <row r="26" spans="1:25" ht="15">
      <c r="A26" s="67" t="s">
        <v>5</v>
      </c>
      <c r="B26" s="86">
        <v>0.14383561643835616</v>
      </c>
      <c r="C26" s="86">
        <v>0.15037593984962405</v>
      </c>
      <c r="D26" s="63"/>
      <c r="E26"/>
      <c r="F26"/>
      <c r="G26"/>
      <c r="H26"/>
      <c r="I26"/>
      <c r="J26"/>
      <c r="L26"/>
      <c r="M26"/>
      <c r="N26"/>
      <c r="O26"/>
      <c r="V26"/>
      <c r="W26"/>
      <c r="X26"/>
      <c r="Y26"/>
    </row>
    <row r="27" spans="1:25" ht="15">
      <c r="A27" s="67" t="s">
        <v>7</v>
      </c>
      <c r="B27" s="86">
        <v>0.19291338582677164</v>
      </c>
      <c r="C27" s="86">
        <v>0.24657534246575341</v>
      </c>
      <c r="D27" s="63"/>
      <c r="E27"/>
      <c r="F27"/>
      <c r="G27"/>
      <c r="H27"/>
      <c r="I27"/>
      <c r="J27"/>
      <c r="L27"/>
      <c r="M27"/>
      <c r="N27"/>
      <c r="O27"/>
      <c r="V27"/>
      <c r="W27"/>
      <c r="X27"/>
      <c r="Y27"/>
    </row>
    <row r="28" spans="1:25" ht="15">
      <c r="A28" s="67" t="s">
        <v>8</v>
      </c>
      <c r="B28" s="86">
        <v>0.19106881405563689</v>
      </c>
      <c r="C28" s="86">
        <v>0.26459627329192548</v>
      </c>
      <c r="D28" s="63"/>
      <c r="E28"/>
      <c r="F28"/>
      <c r="G28"/>
      <c r="H28"/>
      <c r="I28"/>
      <c r="J28"/>
      <c r="L28"/>
      <c r="M28"/>
      <c r="N28"/>
      <c r="O28"/>
    </row>
    <row r="29" spans="1:25" ht="15">
      <c r="A29" s="67" t="s">
        <v>10</v>
      </c>
      <c r="B29" s="86">
        <v>0.18003273322422259</v>
      </c>
      <c r="C29" s="86">
        <v>0.2740963855421687</v>
      </c>
      <c r="D29" s="63"/>
      <c r="E29"/>
      <c r="F29"/>
      <c r="G29"/>
      <c r="H29"/>
      <c r="I29"/>
      <c r="J29"/>
    </row>
    <row r="30" spans="1:25" ht="15">
      <c r="A30" s="67" t="s">
        <v>6</v>
      </c>
      <c r="B30" s="86">
        <v>0.24497607655502393</v>
      </c>
      <c r="C30" s="86">
        <v>0.27970479704797047</v>
      </c>
      <c r="D30" s="63"/>
      <c r="E30"/>
      <c r="F30"/>
      <c r="G30"/>
      <c r="H30"/>
      <c r="I30"/>
      <c r="J30"/>
    </row>
    <row r="31" spans="1:25" ht="15">
      <c r="A31" s="67" t="s">
        <v>12</v>
      </c>
      <c r="B31" s="86">
        <v>0.20391271632806621</v>
      </c>
      <c r="C31" s="86">
        <v>0.28759894459102903</v>
      </c>
      <c r="D31" s="63"/>
      <c r="E31"/>
      <c r="F31"/>
      <c r="G31"/>
      <c r="H31"/>
      <c r="I31"/>
      <c r="J31"/>
      <c r="Y31"/>
    </row>
    <row r="32" spans="1:25" ht="15">
      <c r="A32" s="67" t="s">
        <v>9</v>
      </c>
      <c r="B32" s="86">
        <v>0.24257425742574257</v>
      </c>
      <c r="C32" s="86">
        <v>0.32862190812720848</v>
      </c>
      <c r="D32" s="63"/>
      <c r="E32"/>
      <c r="F32"/>
      <c r="G32"/>
      <c r="H32"/>
      <c r="I32"/>
      <c r="J32"/>
      <c r="Y32"/>
    </row>
    <row r="33" spans="1:25" ht="15">
      <c r="A33" s="67" t="s">
        <v>11</v>
      </c>
      <c r="B33" s="86">
        <v>0.20754716981132076</v>
      </c>
      <c r="C33" s="86">
        <v>0.42702702702702705</v>
      </c>
      <c r="D33" s="63"/>
      <c r="E33"/>
      <c r="F33"/>
      <c r="G33"/>
      <c r="H33"/>
      <c r="I33"/>
      <c r="J33"/>
      <c r="Y33"/>
    </row>
    <row r="34" spans="1:25" ht="15">
      <c r="A34" s="87" t="s">
        <v>0</v>
      </c>
      <c r="B34" s="86">
        <v>0.20366533864541833</v>
      </c>
      <c r="C34" s="86">
        <v>0.27945896377808344</v>
      </c>
      <c r="D34" s="63"/>
      <c r="E34"/>
      <c r="F34"/>
      <c r="G34"/>
      <c r="H34"/>
      <c r="I34"/>
      <c r="J34"/>
      <c r="Y34"/>
    </row>
    <row r="35" spans="1:25" ht="15">
      <c r="A35" s="63"/>
      <c r="B35" s="63"/>
      <c r="C35" s="63"/>
      <c r="D35" s="63"/>
      <c r="E35"/>
      <c r="F35"/>
      <c r="G35"/>
      <c r="H35"/>
      <c r="I35"/>
      <c r="J35"/>
      <c r="Y35"/>
    </row>
    <row r="36" spans="1:25" ht="15">
      <c r="A36" s="63"/>
      <c r="B36" s="63"/>
      <c r="C36" s="63"/>
      <c r="D36" s="63"/>
      <c r="E36"/>
      <c r="F36"/>
      <c r="G36"/>
      <c r="H36"/>
      <c r="I36"/>
      <c r="J36"/>
      <c r="Y36"/>
    </row>
    <row r="37" spans="1:25" ht="15">
      <c r="A37"/>
      <c r="B37"/>
      <c r="C37"/>
      <c r="D37"/>
      <c r="E37"/>
      <c r="F37"/>
      <c r="G37"/>
      <c r="H37"/>
      <c r="I37"/>
      <c r="J37"/>
      <c r="Y37"/>
    </row>
    <row r="38" spans="1:25" ht="15">
      <c r="Y38"/>
    </row>
    <row r="39" spans="1:25" ht="15">
      <c r="Y39"/>
    </row>
    <row r="40" spans="1:25" ht="15">
      <c r="Y40"/>
    </row>
    <row r="41" spans="1:25" ht="15">
      <c r="Y41"/>
    </row>
  </sheetData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6"/>
  <sheetViews>
    <sheetView showGridLines="0" zoomScaleNormal="100" workbookViewId="0">
      <selection activeCell="A18" sqref="A18"/>
    </sheetView>
  </sheetViews>
  <sheetFormatPr defaultRowHeight="15"/>
  <cols>
    <col min="1" max="1" width="8.5703125" style="13" customWidth="1"/>
    <col min="2" max="2" width="25.5703125" style="13" customWidth="1"/>
    <col min="3" max="7" width="8.28515625" style="13" customWidth="1"/>
    <col min="8" max="8" width="15.28515625" style="13" customWidth="1"/>
    <col min="9" max="9" width="8.28515625" customWidth="1"/>
    <col min="10" max="12" width="8.28515625" style="13" customWidth="1"/>
    <col min="13" max="14" width="7" style="13" customWidth="1"/>
    <col min="15" max="18" width="8.28515625" style="13" customWidth="1"/>
    <col min="19" max="19" width="8.28515625" customWidth="1"/>
    <col min="20" max="21" width="8.28515625" style="13" customWidth="1"/>
    <col min="22" max="16384" width="9.140625" style="13"/>
  </cols>
  <sheetData>
    <row r="1" spans="1:20">
      <c r="A1" s="2" t="s">
        <v>78</v>
      </c>
    </row>
    <row r="2" spans="1:20">
      <c r="A2" s="12"/>
    </row>
    <row r="3" spans="1:20" ht="12.75" customHeight="1">
      <c r="A3"/>
      <c r="B3"/>
      <c r="C3"/>
      <c r="D3"/>
      <c r="E3"/>
      <c r="F3"/>
      <c r="G3"/>
      <c r="H3"/>
      <c r="J3"/>
      <c r="S3" s="13"/>
      <c r="T3"/>
    </row>
    <row r="4" spans="1:20" customFormat="1" ht="12.75" customHeight="1"/>
    <row r="5" spans="1:20" customFormat="1" ht="12.75" customHeight="1"/>
    <row r="6" spans="1:20" customFormat="1" ht="12.75" customHeight="1"/>
    <row r="7" spans="1:20" customFormat="1" ht="12.75" customHeight="1"/>
    <row r="8" spans="1:20" customFormat="1" ht="12.75" customHeight="1"/>
    <row r="9" spans="1:20" customFormat="1" ht="12.75" customHeight="1"/>
    <row r="10" spans="1:20" customFormat="1" ht="12.75" customHeight="1"/>
    <row r="11" spans="1:20" customFormat="1" ht="12.75" customHeight="1"/>
    <row r="12" spans="1:20" customFormat="1" ht="12.75" customHeight="1"/>
    <row r="13" spans="1:20" customFormat="1" ht="12.75" customHeight="1"/>
    <row r="14" spans="1:20" customFormat="1" ht="12.75" customHeight="1"/>
    <row r="15" spans="1:20" customFormat="1" ht="12.75" customHeight="1"/>
    <row r="16" spans="1:20" customFormat="1" ht="12.75" customHeight="1"/>
    <row r="17" spans="1:8" customFormat="1" ht="12.75" customHeight="1"/>
    <row r="18" spans="1:8" customFormat="1" ht="12.75" customHeight="1"/>
    <row r="19" spans="1:8" customFormat="1" ht="12.75" customHeight="1"/>
    <row r="20" spans="1:8" customFormat="1" ht="12.75" customHeight="1"/>
    <row r="21" spans="1:8" customFormat="1" ht="12.75" customHeight="1"/>
    <row r="22" spans="1:8" customFormat="1" ht="12.75" customHeight="1"/>
    <row r="23" spans="1:8" customFormat="1" ht="12.75" customHeight="1">
      <c r="A23" s="76" t="s">
        <v>20</v>
      </c>
    </row>
    <row r="24" spans="1:8" customFormat="1" ht="12.75" customHeight="1"/>
    <row r="25" spans="1:8" customFormat="1" ht="12.75" customHeight="1"/>
    <row r="26" spans="1:8" customFormat="1" ht="12.75" customHeight="1">
      <c r="A26" s="13"/>
      <c r="B26" s="13"/>
      <c r="C26" s="13"/>
      <c r="D26" s="13"/>
      <c r="E26" s="13"/>
      <c r="F26" s="13"/>
      <c r="G26" s="13"/>
      <c r="H26" s="13"/>
    </row>
    <row r="27" spans="1:8" customFormat="1" ht="12.75" customHeight="1">
      <c r="A27" s="88" t="s">
        <v>33</v>
      </c>
      <c r="B27" s="70"/>
      <c r="C27" s="78" t="s">
        <v>69</v>
      </c>
      <c r="D27" s="70" t="s">
        <v>22</v>
      </c>
      <c r="E27" s="70" t="s">
        <v>23</v>
      </c>
      <c r="F27" s="70" t="s">
        <v>70</v>
      </c>
      <c r="G27" s="29"/>
      <c r="H27" s="29"/>
    </row>
    <row r="28" spans="1:8" customFormat="1" ht="12.75" customHeight="1">
      <c r="A28" s="70" t="s">
        <v>40</v>
      </c>
      <c r="B28" s="70" t="s">
        <v>16</v>
      </c>
      <c r="C28" s="70">
        <v>0.18535950334886017</v>
      </c>
      <c r="D28" s="70">
        <v>0.1585358204401392</v>
      </c>
      <c r="E28" s="70">
        <v>0.15462708770488154</v>
      </c>
      <c r="F28" s="70">
        <v>0.50147758850611901</v>
      </c>
      <c r="G28" s="29"/>
      <c r="H28" s="29"/>
    </row>
    <row r="29" spans="1:8" customFormat="1" ht="12.75" customHeight="1">
      <c r="A29" s="70" t="s">
        <v>40</v>
      </c>
      <c r="B29" s="70" t="s">
        <v>39</v>
      </c>
      <c r="C29" s="70">
        <v>0.2125264042743514</v>
      </c>
      <c r="D29" s="70">
        <v>0.18835149688171429</v>
      </c>
      <c r="E29" s="70">
        <v>0.14191473538575611</v>
      </c>
      <c r="F29" s="70">
        <v>0.4572073634581782</v>
      </c>
      <c r="G29" s="29"/>
      <c r="H29" s="29"/>
    </row>
    <row r="30" spans="1:8" customFormat="1" ht="12.75" customHeight="1">
      <c r="A30" s="70" t="s">
        <v>40</v>
      </c>
      <c r="B30" s="70" t="s">
        <v>15</v>
      </c>
      <c r="C30" s="70">
        <v>0.20593479368313805</v>
      </c>
      <c r="D30" s="70">
        <v>0.13665308201732043</v>
      </c>
      <c r="E30" s="70">
        <v>0.15731660723382579</v>
      </c>
      <c r="F30" s="70">
        <v>0.50009551706571576</v>
      </c>
      <c r="G30" s="29"/>
      <c r="H30" s="29"/>
    </row>
    <row r="31" spans="1:8" customFormat="1" ht="12.75" customHeight="1">
      <c r="A31" s="70" t="s">
        <v>40</v>
      </c>
      <c r="B31" s="70" t="s">
        <v>43</v>
      </c>
      <c r="C31" s="70">
        <v>0.49645776566757494</v>
      </c>
      <c r="D31" s="70">
        <v>0.1444141689373297</v>
      </c>
      <c r="E31" s="70">
        <v>0.14332425068119892</v>
      </c>
      <c r="F31" s="70">
        <v>0.21580381471389645</v>
      </c>
      <c r="G31" s="29"/>
      <c r="H31" s="29"/>
    </row>
    <row r="32" spans="1:8" customFormat="1" ht="12.75" customHeight="1">
      <c r="A32" s="70"/>
      <c r="B32" s="70"/>
      <c r="C32" s="70"/>
      <c r="D32" s="70"/>
      <c r="E32" s="70"/>
      <c r="F32" s="70"/>
      <c r="G32" s="29"/>
      <c r="H32" s="29"/>
    </row>
    <row r="33" spans="1:22" customFormat="1" ht="12.75" customHeight="1">
      <c r="A33" s="70" t="s">
        <v>42</v>
      </c>
      <c r="B33" s="70" t="s">
        <v>16</v>
      </c>
      <c r="C33" s="70">
        <v>0.27496328179705426</v>
      </c>
      <c r="D33" s="70">
        <v>0.29677449569089948</v>
      </c>
      <c r="E33" s="70">
        <v>0.14088966953673504</v>
      </c>
      <c r="F33" s="70">
        <v>0.28737255297531128</v>
      </c>
      <c r="G33" s="29"/>
      <c r="H33" s="29"/>
    </row>
    <row r="34" spans="1:22" customFormat="1" ht="12.75" customHeight="1">
      <c r="A34" s="70" t="s">
        <v>42</v>
      </c>
      <c r="B34" s="70" t="s">
        <v>39</v>
      </c>
      <c r="C34" s="70">
        <v>0.31844039013466047</v>
      </c>
      <c r="D34" s="70">
        <v>0.3103882788402007</v>
      </c>
      <c r="E34" s="70">
        <v>0.15512491437841372</v>
      </c>
      <c r="F34" s="70">
        <v>0.21604641664672511</v>
      </c>
      <c r="G34" s="29"/>
      <c r="H34" s="29"/>
      <c r="K34" s="13"/>
      <c r="L34" s="13"/>
      <c r="M34" s="13"/>
      <c r="N34" s="13"/>
      <c r="O34" s="13"/>
      <c r="P34" s="13"/>
      <c r="Q34" s="13"/>
      <c r="R34" s="13"/>
      <c r="S34" s="13"/>
      <c r="U34" s="13"/>
      <c r="V34" s="13"/>
    </row>
    <row r="35" spans="1:22">
      <c r="A35" s="70" t="s">
        <v>42</v>
      </c>
      <c r="B35" s="70" t="s">
        <v>15</v>
      </c>
      <c r="C35" s="70">
        <v>0.30181009623736232</v>
      </c>
      <c r="D35" s="70">
        <v>0.27450231039155054</v>
      </c>
      <c r="E35" s="70">
        <v>0.12998992460827571</v>
      </c>
      <c r="F35" s="70">
        <v>0.29369766876281139</v>
      </c>
      <c r="G35" s="29"/>
      <c r="H35" s="29"/>
      <c r="J35"/>
      <c r="K35"/>
      <c r="L35"/>
      <c r="M35"/>
      <c r="N35"/>
      <c r="O35"/>
      <c r="P35"/>
      <c r="Q35"/>
      <c r="R35"/>
      <c r="T35"/>
      <c r="U35"/>
      <c r="V35"/>
    </row>
    <row r="36" spans="1:22">
      <c r="A36" s="70" t="s">
        <v>42</v>
      </c>
      <c r="B36" s="70" t="s">
        <v>43</v>
      </c>
      <c r="C36" s="70">
        <v>0.54587717151945192</v>
      </c>
      <c r="D36" s="70">
        <v>0.28040127232689016</v>
      </c>
      <c r="E36" s="70">
        <v>8.93075605578664E-2</v>
      </c>
      <c r="F36" s="70">
        <v>8.4413995595791533E-2</v>
      </c>
      <c r="G36" s="29"/>
      <c r="H36" s="29"/>
      <c r="J36"/>
      <c r="K36"/>
      <c r="L36"/>
      <c r="M36"/>
      <c r="N36"/>
      <c r="O36"/>
      <c r="P36"/>
      <c r="Q36"/>
      <c r="R36"/>
      <c r="T36"/>
      <c r="U36"/>
      <c r="V36"/>
    </row>
    <row r="37" spans="1:22">
      <c r="A37" s="88" t="s">
        <v>32</v>
      </c>
      <c r="B37" s="78"/>
      <c r="C37" s="78"/>
      <c r="D37" s="78"/>
      <c r="E37" s="78"/>
      <c r="F37" s="78"/>
      <c r="J37"/>
      <c r="K37"/>
      <c r="L37"/>
      <c r="M37"/>
      <c r="N37"/>
      <c r="O37"/>
      <c r="P37"/>
      <c r="Q37"/>
      <c r="R37"/>
      <c r="T37"/>
      <c r="U37"/>
      <c r="V37"/>
    </row>
    <row r="38" spans="1:22">
      <c r="A38" s="70" t="s">
        <v>40</v>
      </c>
      <c r="B38" s="70" t="s">
        <v>16</v>
      </c>
      <c r="C38" s="70">
        <v>0.18591170122036846</v>
      </c>
      <c r="D38" s="70">
        <v>0.21618526615454034</v>
      </c>
      <c r="E38" s="70">
        <v>0.2201964548964703</v>
      </c>
      <c r="F38" s="70">
        <v>0.37770657772862104</v>
      </c>
      <c r="G38" s="29"/>
      <c r="H38" s="29"/>
      <c r="J38"/>
      <c r="K38"/>
      <c r="L38"/>
      <c r="M38"/>
      <c r="N38"/>
      <c r="O38"/>
      <c r="P38"/>
      <c r="Q38"/>
      <c r="R38"/>
      <c r="T38"/>
      <c r="U38"/>
      <c r="V38"/>
    </row>
    <row r="39" spans="1:22">
      <c r="A39" s="70" t="s">
        <v>40</v>
      </c>
      <c r="B39" s="70" t="s">
        <v>39</v>
      </c>
      <c r="C39" s="70">
        <v>0.2082325365362386</v>
      </c>
      <c r="D39" s="70">
        <v>0.20178693898403896</v>
      </c>
      <c r="E39" s="70">
        <v>0.17898802794767199</v>
      </c>
      <c r="F39" s="70">
        <v>0.41099249653205044</v>
      </c>
      <c r="G39" s="29"/>
      <c r="H39" s="29"/>
      <c r="J39"/>
      <c r="K39"/>
      <c r="L39"/>
      <c r="M39"/>
      <c r="N39"/>
      <c r="O39"/>
      <c r="P39"/>
      <c r="Q39"/>
      <c r="R39"/>
      <c r="T39"/>
      <c r="U39"/>
      <c r="V39"/>
    </row>
    <row r="40" spans="1:22">
      <c r="A40" s="70" t="s">
        <v>40</v>
      </c>
      <c r="B40" s="70" t="s">
        <v>15</v>
      </c>
      <c r="C40" s="70">
        <v>0.17912415080024982</v>
      </c>
      <c r="D40" s="70">
        <v>0.17888658561351209</v>
      </c>
      <c r="E40" s="70">
        <v>0.20350140431678934</v>
      </c>
      <c r="F40" s="70">
        <v>0.43848785926944872</v>
      </c>
      <c r="G40" s="29"/>
      <c r="H40" s="29"/>
      <c r="J40"/>
      <c r="K40"/>
      <c r="L40"/>
      <c r="M40"/>
      <c r="N40"/>
      <c r="O40"/>
      <c r="P40"/>
      <c r="Q40"/>
      <c r="R40"/>
      <c r="T40"/>
      <c r="U40"/>
      <c r="V40"/>
    </row>
    <row r="41" spans="1:22">
      <c r="A41" s="70" t="s">
        <v>40</v>
      </c>
      <c r="B41" s="70" t="s">
        <v>43</v>
      </c>
      <c r="C41" s="70">
        <v>0.41319073083778968</v>
      </c>
      <c r="D41" s="70">
        <v>0.21889483065953655</v>
      </c>
      <c r="E41" s="70">
        <v>0.17433155080213902</v>
      </c>
      <c r="F41" s="70">
        <v>0.19358288770053475</v>
      </c>
      <c r="G41" s="29"/>
      <c r="H41" s="29"/>
      <c r="J41"/>
      <c r="K41"/>
      <c r="L41"/>
      <c r="M41"/>
      <c r="N41"/>
      <c r="O41"/>
      <c r="P41"/>
      <c r="Q41"/>
      <c r="R41"/>
      <c r="T41"/>
      <c r="U41"/>
      <c r="V41"/>
    </row>
    <row r="42" spans="1:22">
      <c r="A42" s="70"/>
      <c r="B42" s="70"/>
      <c r="C42" s="70"/>
      <c r="D42" s="70"/>
      <c r="E42" s="70"/>
      <c r="F42" s="70"/>
      <c r="G42" s="29"/>
      <c r="H42" s="29"/>
      <c r="J42"/>
      <c r="K42"/>
      <c r="L42"/>
      <c r="M42"/>
      <c r="N42"/>
      <c r="O42"/>
      <c r="P42"/>
      <c r="Q42"/>
      <c r="R42"/>
      <c r="T42"/>
      <c r="U42"/>
      <c r="V42"/>
    </row>
    <row r="43" spans="1:22">
      <c r="A43" s="70" t="s">
        <v>42</v>
      </c>
      <c r="B43" s="70" t="s">
        <v>16</v>
      </c>
      <c r="C43" s="70">
        <v>0.28840994798610403</v>
      </c>
      <c r="D43" s="70">
        <v>0.36918021049525956</v>
      </c>
      <c r="E43" s="70">
        <v>0.19207086019933223</v>
      </c>
      <c r="F43" s="70">
        <v>0.15033898131930337</v>
      </c>
      <c r="G43" s="29"/>
      <c r="H43" s="29"/>
      <c r="J43"/>
      <c r="K43"/>
      <c r="L43"/>
      <c r="M43"/>
      <c r="N43"/>
      <c r="O43"/>
      <c r="P43"/>
      <c r="Q43"/>
      <c r="R43"/>
      <c r="T43"/>
      <c r="U43"/>
      <c r="V43"/>
    </row>
    <row r="44" spans="1:22">
      <c r="A44" s="70" t="s">
        <v>42</v>
      </c>
      <c r="B44" s="70" t="s">
        <v>39</v>
      </c>
      <c r="C44" s="70">
        <v>0.38817965364615775</v>
      </c>
      <c r="D44" s="70">
        <v>0.30455916575591835</v>
      </c>
      <c r="E44" s="70">
        <v>0.18015560878323425</v>
      </c>
      <c r="F44" s="70">
        <v>0.12710560874814747</v>
      </c>
      <c r="G44" s="29"/>
      <c r="H44" s="29"/>
      <c r="J44"/>
      <c r="K44"/>
      <c r="L44"/>
      <c r="M44"/>
      <c r="N44"/>
      <c r="O44"/>
      <c r="P44"/>
      <c r="Q44"/>
      <c r="R44"/>
      <c r="T44"/>
      <c r="U44"/>
      <c r="V44"/>
    </row>
    <row r="45" spans="1:22">
      <c r="A45" s="70" t="s">
        <v>42</v>
      </c>
      <c r="B45" s="70" t="s">
        <v>15</v>
      </c>
      <c r="C45" s="70">
        <v>0.27245263084040794</v>
      </c>
      <c r="D45" s="70">
        <v>0.34831344743478099</v>
      </c>
      <c r="E45" s="70">
        <v>0.18454884254578022</v>
      </c>
      <c r="F45" s="70">
        <v>0.19468507917903086</v>
      </c>
      <c r="G45" s="29"/>
      <c r="H45" s="29"/>
      <c r="J45"/>
      <c r="K45"/>
      <c r="L45"/>
      <c r="M45"/>
      <c r="N45"/>
      <c r="O45"/>
      <c r="P45"/>
      <c r="Q45"/>
      <c r="R45"/>
      <c r="T45"/>
      <c r="U45"/>
      <c r="V45"/>
    </row>
    <row r="46" spans="1:22">
      <c r="A46" s="70" t="s">
        <v>42</v>
      </c>
      <c r="B46" s="70" t="s">
        <v>43</v>
      </c>
      <c r="C46" s="70">
        <v>0.46860541969596825</v>
      </c>
      <c r="D46" s="70">
        <v>0.31295439524124258</v>
      </c>
      <c r="E46" s="70">
        <v>0.14177131526768011</v>
      </c>
      <c r="F46" s="70">
        <v>7.6668869795109049E-2</v>
      </c>
      <c r="G46" s="29"/>
      <c r="H46" s="29"/>
      <c r="J46"/>
      <c r="K46"/>
      <c r="L46"/>
      <c r="M46"/>
      <c r="N46"/>
      <c r="O46"/>
      <c r="P46"/>
      <c r="Q46"/>
      <c r="R46"/>
      <c r="T46"/>
      <c r="U46"/>
      <c r="V46"/>
    </row>
    <row r="47" spans="1:22">
      <c r="J47"/>
      <c r="K47"/>
      <c r="L47"/>
      <c r="M47"/>
      <c r="N47"/>
      <c r="O47"/>
      <c r="P47"/>
      <c r="Q47"/>
      <c r="R47"/>
      <c r="T47"/>
      <c r="U47"/>
      <c r="V47"/>
    </row>
    <row r="48" spans="1:22">
      <c r="J48"/>
      <c r="K48"/>
      <c r="L48"/>
      <c r="M48"/>
      <c r="N48"/>
      <c r="O48"/>
      <c r="P48"/>
      <c r="Q48"/>
      <c r="R48"/>
      <c r="T48"/>
      <c r="U48"/>
      <c r="V48"/>
    </row>
    <row r="49" spans="10:22">
      <c r="J49"/>
      <c r="K49"/>
      <c r="L49"/>
      <c r="M49"/>
      <c r="N49"/>
      <c r="O49"/>
      <c r="P49"/>
      <c r="Q49"/>
      <c r="R49"/>
      <c r="T49"/>
      <c r="U49"/>
      <c r="V49"/>
    </row>
    <row r="50" spans="10:22">
      <c r="J50"/>
      <c r="K50"/>
      <c r="L50"/>
      <c r="M50"/>
      <c r="N50"/>
      <c r="O50"/>
      <c r="P50"/>
      <c r="Q50"/>
      <c r="R50"/>
      <c r="T50"/>
      <c r="U50"/>
      <c r="V50"/>
    </row>
    <row r="51" spans="10:22">
      <c r="J51"/>
      <c r="K51"/>
      <c r="L51"/>
      <c r="M51"/>
      <c r="N51"/>
      <c r="O51"/>
      <c r="P51"/>
      <c r="Q51"/>
      <c r="R51"/>
      <c r="T51"/>
      <c r="U51"/>
      <c r="V51"/>
    </row>
    <row r="52" spans="10:22">
      <c r="J52"/>
      <c r="K52"/>
      <c r="L52"/>
      <c r="M52"/>
      <c r="N52"/>
      <c r="O52"/>
      <c r="P52"/>
      <c r="Q52"/>
      <c r="R52"/>
      <c r="T52"/>
      <c r="U52"/>
      <c r="V52"/>
    </row>
    <row r="53" spans="10:22">
      <c r="J53"/>
      <c r="K53"/>
      <c r="L53"/>
      <c r="M53"/>
      <c r="N53"/>
      <c r="O53"/>
      <c r="P53"/>
      <c r="Q53"/>
      <c r="R53"/>
      <c r="T53"/>
      <c r="U53"/>
      <c r="V53"/>
    </row>
    <row r="54" spans="10:22">
      <c r="J54"/>
      <c r="K54"/>
      <c r="L54"/>
      <c r="M54"/>
      <c r="N54"/>
      <c r="O54"/>
      <c r="P54"/>
      <c r="Q54"/>
      <c r="R54"/>
      <c r="T54"/>
      <c r="U54"/>
      <c r="V54"/>
    </row>
    <row r="55" spans="10:22">
      <c r="J55"/>
      <c r="K55"/>
      <c r="L55"/>
      <c r="M55"/>
      <c r="N55"/>
      <c r="O55"/>
      <c r="P55"/>
      <c r="Q55"/>
      <c r="R55"/>
      <c r="T55"/>
      <c r="U55"/>
      <c r="V55"/>
    </row>
    <row r="56" spans="10:22">
      <c r="J56"/>
      <c r="K56"/>
      <c r="L56"/>
      <c r="M56"/>
      <c r="N56"/>
      <c r="O56"/>
      <c r="P56"/>
      <c r="Q56"/>
      <c r="R56"/>
      <c r="T56"/>
      <c r="U56"/>
      <c r="V56"/>
    </row>
  </sheetData>
  <pageMargins left="0.7" right="0.7" top="0.75" bottom="0.75" header="0.3" footer="0.3"/>
  <pageSetup paperSize="9" orientation="portrait" verticalDpi="0" r:id="rId1"/>
  <ignoredErrors>
    <ignoredError sqref="A28:A46" twoDigitTextYear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8"/>
  <sheetViews>
    <sheetView showGridLines="0" zoomScaleNormal="100" workbookViewId="0">
      <selection activeCell="A18" sqref="A18"/>
    </sheetView>
  </sheetViews>
  <sheetFormatPr defaultRowHeight="15"/>
  <cols>
    <col min="1" max="1" width="8.5703125" style="13" customWidth="1"/>
    <col min="2" max="2" width="25.5703125" style="13" customWidth="1"/>
    <col min="3" max="7" width="8.28515625" style="13" customWidth="1"/>
    <col min="8" max="8" width="15.28515625" style="13" customWidth="1"/>
    <col min="9" max="9" width="8.28515625" customWidth="1"/>
    <col min="10" max="12" width="8.28515625" style="13" customWidth="1"/>
    <col min="13" max="14" width="7" style="13" customWidth="1"/>
    <col min="15" max="18" width="8.28515625" style="13" customWidth="1"/>
    <col min="19" max="19" width="8.28515625" customWidth="1"/>
    <col min="20" max="21" width="8.28515625" style="13" customWidth="1"/>
    <col min="22" max="16384" width="9.140625" style="13"/>
  </cols>
  <sheetData>
    <row r="1" spans="1:20">
      <c r="A1" s="2" t="s">
        <v>79</v>
      </c>
    </row>
    <row r="2" spans="1:20">
      <c r="A2" s="12"/>
    </row>
    <row r="3" spans="1:20" ht="12.75" customHeight="1">
      <c r="A3"/>
      <c r="B3"/>
      <c r="C3"/>
      <c r="D3"/>
      <c r="E3"/>
      <c r="F3"/>
      <c r="G3"/>
      <c r="H3"/>
      <c r="J3"/>
      <c r="S3" s="13"/>
      <c r="T3"/>
    </row>
    <row r="4" spans="1:20" customFormat="1" ht="12.75" customHeight="1"/>
    <row r="5" spans="1:20" customFormat="1" ht="12.75" customHeight="1"/>
    <row r="6" spans="1:20" customFormat="1" ht="12.75" customHeight="1"/>
    <row r="7" spans="1:20" customFormat="1" ht="12.75" customHeight="1"/>
    <row r="8" spans="1:20" customFormat="1" ht="12.75" customHeight="1"/>
    <row r="9" spans="1:20" customFormat="1" ht="12.75" customHeight="1"/>
    <row r="10" spans="1:20" customFormat="1" ht="12.75" customHeight="1"/>
    <row r="11" spans="1:20" customFormat="1" ht="12.75" customHeight="1"/>
    <row r="12" spans="1:20" customFormat="1" ht="12.75" customHeight="1"/>
    <row r="13" spans="1:20" customFormat="1" ht="12.75" customHeight="1"/>
    <row r="14" spans="1:20" customFormat="1" ht="12.75" customHeight="1"/>
    <row r="15" spans="1:20" customFormat="1" ht="12.75" customHeight="1"/>
    <row r="16" spans="1:20" customFormat="1" ht="12.75" customHeight="1">
      <c r="A16" s="76" t="s">
        <v>20</v>
      </c>
    </row>
    <row r="17" spans="1:9" customFormat="1" ht="12.75" customHeight="1"/>
    <row r="18" spans="1:9" customFormat="1" ht="12.75" customHeight="1">
      <c r="A18" s="13"/>
      <c r="B18" s="13"/>
      <c r="C18" s="13"/>
      <c r="D18" s="13"/>
      <c r="E18" s="13"/>
      <c r="F18" s="13"/>
      <c r="G18" s="13"/>
      <c r="H18" s="13"/>
    </row>
    <row r="19" spans="1:9" customFormat="1" ht="12.75" customHeight="1">
      <c r="A19" s="13"/>
      <c r="B19" s="13"/>
      <c r="C19" s="13"/>
      <c r="D19" s="13"/>
      <c r="E19" s="13"/>
      <c r="F19" s="13"/>
      <c r="G19" s="13"/>
      <c r="H19" s="13"/>
    </row>
    <row r="20" spans="1:9" customFormat="1" ht="12.75" customHeight="1">
      <c r="A20" s="88" t="s">
        <v>33</v>
      </c>
      <c r="B20" s="70"/>
      <c r="C20" s="78" t="s">
        <v>69</v>
      </c>
      <c r="D20" s="70" t="s">
        <v>22</v>
      </c>
      <c r="E20" s="70" t="s">
        <v>23</v>
      </c>
      <c r="F20" s="70" t="s">
        <v>70</v>
      </c>
      <c r="G20" s="70"/>
      <c r="H20" s="29"/>
    </row>
    <row r="21" spans="1:9" customFormat="1" ht="12.75" customHeight="1">
      <c r="A21" s="70" t="s">
        <v>41</v>
      </c>
      <c r="B21" s="70" t="s">
        <v>16</v>
      </c>
      <c r="C21" s="70">
        <v>0.24720226435261655</v>
      </c>
      <c r="D21" s="70">
        <v>0.29021261118133479</v>
      </c>
      <c r="E21" s="70">
        <v>0.16711310053576353</v>
      </c>
      <c r="F21" s="70">
        <v>0.2954720239302851</v>
      </c>
      <c r="G21" s="70"/>
      <c r="H21" s="29"/>
    </row>
    <row r="22" spans="1:9" customFormat="1" ht="12.75" customHeight="1">
      <c r="A22" s="70" t="s">
        <v>41</v>
      </c>
      <c r="B22" s="70" t="s">
        <v>39</v>
      </c>
      <c r="C22" s="70">
        <v>0.24322213145448773</v>
      </c>
      <c r="D22" s="70">
        <v>0.27431452036404791</v>
      </c>
      <c r="E22" s="70">
        <v>0.25553466724037011</v>
      </c>
      <c r="F22" s="70">
        <v>0.22692868094109422</v>
      </c>
      <c r="G22" s="70"/>
      <c r="H22" s="29"/>
      <c r="I22" s="13"/>
    </row>
    <row r="23" spans="1:9" customFormat="1" ht="12.75" customHeight="1">
      <c r="A23" s="70" t="s">
        <v>41</v>
      </c>
      <c r="B23" s="70" t="s">
        <v>15</v>
      </c>
      <c r="C23" s="70">
        <v>0.27035457930811163</v>
      </c>
      <c r="D23" s="70">
        <v>0.28624318635652218</v>
      </c>
      <c r="E23" s="70">
        <v>0.14815694317016567</v>
      </c>
      <c r="F23" s="70">
        <v>0.29524529116520049</v>
      </c>
      <c r="G23" s="70"/>
      <c r="H23" s="29"/>
      <c r="I23" s="13"/>
    </row>
    <row r="24" spans="1:9" customFormat="1" ht="12.75" customHeight="1">
      <c r="A24" s="70" t="s">
        <v>41</v>
      </c>
      <c r="B24" s="70" t="s">
        <v>43</v>
      </c>
      <c r="C24" s="70">
        <v>0.48143426294820718</v>
      </c>
      <c r="D24" s="70">
        <v>0.31490039840637452</v>
      </c>
      <c r="E24" s="70">
        <v>0.10852589641434263</v>
      </c>
      <c r="F24" s="70">
        <v>9.5139442231075691E-2</v>
      </c>
      <c r="G24" s="70"/>
      <c r="H24" s="29"/>
      <c r="I24" s="29"/>
    </row>
    <row r="25" spans="1:9" customFormat="1" ht="12.75" customHeight="1">
      <c r="A25" s="77" t="s">
        <v>32</v>
      </c>
      <c r="B25" s="70"/>
      <c r="C25" s="78"/>
      <c r="D25" s="78"/>
      <c r="E25" s="78"/>
      <c r="F25" s="78"/>
      <c r="G25" s="78"/>
      <c r="H25" s="13"/>
      <c r="I25" s="13"/>
    </row>
    <row r="26" spans="1:9" customFormat="1" ht="12.75" customHeight="1">
      <c r="A26" s="70" t="s">
        <v>41</v>
      </c>
      <c r="B26" s="70" t="s">
        <v>16</v>
      </c>
      <c r="C26" s="70">
        <v>0.29555722243164478</v>
      </c>
      <c r="D26" s="70">
        <v>0.3175558408805188</v>
      </c>
      <c r="E26" s="70">
        <v>0.21128276320430564</v>
      </c>
      <c r="F26" s="70">
        <v>0.17560417348353077</v>
      </c>
      <c r="G26" s="70"/>
      <c r="H26" s="29"/>
      <c r="I26" s="13"/>
    </row>
    <row r="27" spans="1:9" customFormat="1" ht="12.75" customHeight="1">
      <c r="A27" s="70" t="s">
        <v>41</v>
      </c>
      <c r="B27" s="70" t="s">
        <v>39</v>
      </c>
      <c r="C27" s="70">
        <v>0.22902611160930816</v>
      </c>
      <c r="D27" s="70">
        <v>0.31655839360777255</v>
      </c>
      <c r="E27" s="70">
        <v>0.31155519039782659</v>
      </c>
      <c r="F27" s="70">
        <v>0.14286030438509265</v>
      </c>
      <c r="G27" s="70"/>
      <c r="H27" s="29"/>
    </row>
    <row r="28" spans="1:9" customFormat="1" ht="12.75" customHeight="1">
      <c r="A28" s="70" t="s">
        <v>41</v>
      </c>
      <c r="B28" s="70" t="s">
        <v>15</v>
      </c>
      <c r="C28" s="70">
        <v>0.2192302019671285</v>
      </c>
      <c r="D28" s="70">
        <v>0.35098586875362958</v>
      </c>
      <c r="E28" s="70">
        <v>0.20714535918070112</v>
      </c>
      <c r="F28" s="70">
        <v>0.22263857009854079</v>
      </c>
      <c r="G28" s="70"/>
      <c r="H28" s="29"/>
      <c r="I28" s="13"/>
    </row>
    <row r="29" spans="1:9" customFormat="1" ht="12.75" customHeight="1">
      <c r="A29" s="70" t="s">
        <v>41</v>
      </c>
      <c r="B29" s="70" t="s">
        <v>43</v>
      </c>
      <c r="C29" s="70">
        <v>0.36657496561210456</v>
      </c>
      <c r="D29" s="70">
        <v>0.353966070609812</v>
      </c>
      <c r="E29" s="70">
        <v>0.18661164603392938</v>
      </c>
      <c r="F29" s="70">
        <v>9.2847317744154056E-2</v>
      </c>
      <c r="G29" s="70"/>
      <c r="H29" s="29"/>
      <c r="I29" s="13"/>
    </row>
    <row r="30" spans="1:9" customFormat="1" ht="12.75" customHeight="1">
      <c r="A30" s="13"/>
      <c r="B30" s="13"/>
      <c r="C30" s="13"/>
      <c r="D30" s="13"/>
      <c r="E30" s="13"/>
      <c r="F30" s="13"/>
      <c r="G30" s="13"/>
      <c r="H30" s="13"/>
    </row>
    <row r="31" spans="1:9" customFormat="1" ht="12.75" customHeight="1">
      <c r="A31" s="13"/>
      <c r="B31" s="13"/>
      <c r="C31" s="13"/>
      <c r="D31" s="13"/>
      <c r="E31" s="13"/>
      <c r="F31" s="13"/>
      <c r="G31" s="13"/>
      <c r="H31" s="13"/>
    </row>
    <row r="32" spans="1:9" customFormat="1" ht="12.75" customHeight="1">
      <c r="A32" s="13"/>
      <c r="B32" s="13"/>
      <c r="C32" s="13"/>
      <c r="D32" s="13"/>
      <c r="E32" s="13"/>
      <c r="F32" s="13"/>
      <c r="G32" s="13"/>
      <c r="H32" s="13"/>
    </row>
    <row r="33" spans="1:22" customFormat="1" ht="12.75" customHeight="1">
      <c r="A33" s="13"/>
      <c r="B33" s="13"/>
      <c r="C33" s="13"/>
      <c r="D33" s="13"/>
      <c r="E33" s="13"/>
      <c r="F33" s="13"/>
      <c r="G33" s="13"/>
      <c r="H33" s="13"/>
    </row>
    <row r="34" spans="1:22" customFormat="1" ht="12.75" customHeight="1">
      <c r="A34" s="13"/>
      <c r="B34" s="13"/>
      <c r="C34" s="13"/>
      <c r="D34" s="13"/>
      <c r="E34" s="13"/>
      <c r="F34" s="13"/>
      <c r="G34" s="13"/>
      <c r="H34" s="13"/>
      <c r="K34" s="13"/>
      <c r="L34" s="13"/>
      <c r="M34" s="13"/>
      <c r="N34" s="13"/>
      <c r="O34" s="13"/>
      <c r="P34" s="13"/>
      <c r="Q34" s="13"/>
      <c r="R34" s="13"/>
      <c r="S34" s="13"/>
      <c r="U34" s="13"/>
      <c r="V34" s="13"/>
    </row>
    <row r="35" spans="1:22">
      <c r="I35" s="13"/>
      <c r="J35"/>
      <c r="K35"/>
      <c r="L35"/>
      <c r="M35"/>
      <c r="N35"/>
      <c r="O35"/>
      <c r="P35"/>
      <c r="Q35"/>
      <c r="R35"/>
      <c r="T35"/>
      <c r="U35"/>
      <c r="V35"/>
    </row>
    <row r="36" spans="1:22">
      <c r="I36" s="13"/>
      <c r="J36"/>
      <c r="K36"/>
      <c r="L36"/>
      <c r="M36"/>
      <c r="N36"/>
      <c r="O36"/>
      <c r="P36"/>
      <c r="Q36"/>
      <c r="R36"/>
      <c r="T36"/>
      <c r="U36"/>
      <c r="V36"/>
    </row>
    <row r="37" spans="1:22">
      <c r="I37" s="13"/>
      <c r="J37"/>
      <c r="K37"/>
      <c r="L37"/>
      <c r="M37"/>
      <c r="N37"/>
      <c r="O37"/>
      <c r="P37"/>
      <c r="Q37"/>
      <c r="R37"/>
      <c r="T37"/>
      <c r="U37"/>
      <c r="V37"/>
    </row>
    <row r="38" spans="1:22">
      <c r="I38" s="13"/>
      <c r="J38"/>
      <c r="K38"/>
      <c r="L38"/>
      <c r="M38"/>
      <c r="N38"/>
      <c r="O38"/>
      <c r="P38"/>
      <c r="Q38"/>
      <c r="R38"/>
      <c r="T38"/>
      <c r="U38"/>
      <c r="V38"/>
    </row>
    <row r="39" spans="1:22">
      <c r="I39" s="13"/>
      <c r="J39"/>
      <c r="K39"/>
      <c r="L39"/>
      <c r="M39"/>
      <c r="N39"/>
      <c r="O39"/>
      <c r="P39"/>
      <c r="Q39"/>
      <c r="R39"/>
      <c r="T39"/>
      <c r="U39"/>
      <c r="V39"/>
    </row>
    <row r="40" spans="1:22">
      <c r="I40" s="13"/>
      <c r="J40"/>
      <c r="K40"/>
      <c r="L40"/>
      <c r="M40"/>
      <c r="N40"/>
      <c r="O40"/>
      <c r="P40"/>
      <c r="Q40"/>
      <c r="R40"/>
      <c r="T40"/>
      <c r="U40"/>
      <c r="V40"/>
    </row>
    <row r="41" spans="1:22">
      <c r="I41" s="13"/>
      <c r="J41"/>
      <c r="K41"/>
      <c r="L41"/>
      <c r="M41"/>
      <c r="N41"/>
      <c r="O41"/>
      <c r="P41"/>
      <c r="Q41"/>
      <c r="R41"/>
      <c r="T41"/>
      <c r="U41"/>
      <c r="V41"/>
    </row>
    <row r="42" spans="1:22">
      <c r="I42" s="13"/>
      <c r="J42"/>
      <c r="K42"/>
      <c r="L42"/>
      <c r="M42"/>
      <c r="N42"/>
      <c r="O42"/>
      <c r="P42"/>
      <c r="Q42"/>
      <c r="R42"/>
      <c r="T42"/>
      <c r="U42"/>
      <c r="V42"/>
    </row>
    <row r="43" spans="1:22">
      <c r="I43" s="13"/>
      <c r="J43"/>
      <c r="K43"/>
      <c r="L43"/>
      <c r="M43"/>
      <c r="N43"/>
      <c r="O43"/>
      <c r="P43"/>
      <c r="Q43"/>
      <c r="R43"/>
      <c r="T43"/>
      <c r="U43"/>
      <c r="V43"/>
    </row>
    <row r="44" spans="1:22">
      <c r="I44" s="13"/>
      <c r="J44"/>
      <c r="K44"/>
      <c r="L44"/>
      <c r="M44"/>
      <c r="N44"/>
      <c r="O44"/>
      <c r="P44"/>
      <c r="Q44"/>
      <c r="R44"/>
      <c r="T44"/>
      <c r="U44"/>
      <c r="V44"/>
    </row>
    <row r="45" spans="1:22">
      <c r="I45" s="13"/>
      <c r="J45"/>
      <c r="K45"/>
      <c r="L45"/>
      <c r="M45"/>
      <c r="N45"/>
      <c r="O45"/>
      <c r="P45"/>
      <c r="Q45"/>
      <c r="R45"/>
      <c r="T45"/>
      <c r="U45"/>
      <c r="V45"/>
    </row>
    <row r="46" spans="1:22">
      <c r="I46" s="13"/>
      <c r="J46"/>
      <c r="K46"/>
      <c r="L46"/>
      <c r="M46"/>
      <c r="N46"/>
      <c r="O46"/>
      <c r="P46"/>
      <c r="Q46"/>
      <c r="R46"/>
      <c r="T46"/>
      <c r="U46"/>
      <c r="V46"/>
    </row>
    <row r="47" spans="1:22">
      <c r="A47" s="45"/>
      <c r="B47" s="29"/>
      <c r="C47" s="29"/>
      <c r="D47" s="29"/>
      <c r="E47" s="29"/>
      <c r="F47" s="29"/>
      <c r="G47" s="29"/>
      <c r="H47" s="29"/>
      <c r="I47" s="29"/>
      <c r="J47"/>
      <c r="K47"/>
      <c r="L47"/>
      <c r="M47"/>
      <c r="N47"/>
      <c r="O47"/>
      <c r="P47"/>
      <c r="Q47"/>
      <c r="R47"/>
      <c r="T47"/>
      <c r="U47"/>
      <c r="V47"/>
    </row>
    <row r="48" spans="1:22">
      <c r="A48" s="45"/>
      <c r="B48" s="29"/>
      <c r="C48" s="29"/>
      <c r="D48" s="29"/>
      <c r="E48" s="29"/>
      <c r="F48" s="29"/>
      <c r="G48" s="29"/>
      <c r="H48" s="29"/>
      <c r="I48" s="29"/>
      <c r="J48"/>
      <c r="K48"/>
      <c r="L48"/>
      <c r="M48"/>
      <c r="N48"/>
      <c r="O48"/>
      <c r="P48"/>
      <c r="Q48"/>
      <c r="R48"/>
      <c r="T48"/>
      <c r="U48"/>
      <c r="V48"/>
    </row>
    <row r="49" spans="1:22">
      <c r="J49"/>
      <c r="K49"/>
      <c r="L49"/>
      <c r="M49"/>
      <c r="N49"/>
      <c r="O49"/>
      <c r="P49"/>
      <c r="Q49"/>
      <c r="R49"/>
      <c r="T49"/>
      <c r="U49"/>
      <c r="V49"/>
    </row>
    <row r="50" spans="1:22">
      <c r="J50"/>
      <c r="K50"/>
      <c r="L50"/>
      <c r="M50"/>
      <c r="N50"/>
      <c r="O50"/>
      <c r="P50"/>
      <c r="Q50"/>
      <c r="R50"/>
      <c r="T50"/>
      <c r="U50"/>
      <c r="V50"/>
    </row>
    <row r="51" spans="1:22">
      <c r="J51"/>
      <c r="K51"/>
      <c r="L51"/>
      <c r="M51"/>
      <c r="N51"/>
      <c r="O51"/>
      <c r="P51"/>
      <c r="Q51"/>
      <c r="R51"/>
      <c r="T51"/>
      <c r="U51"/>
      <c r="V51"/>
    </row>
    <row r="52" spans="1:22">
      <c r="J52"/>
      <c r="K52"/>
      <c r="L52"/>
      <c r="M52"/>
      <c r="N52"/>
      <c r="O52"/>
      <c r="P52"/>
      <c r="Q52"/>
      <c r="R52"/>
      <c r="T52"/>
      <c r="U52"/>
      <c r="V52"/>
    </row>
    <row r="53" spans="1:22">
      <c r="J53"/>
      <c r="K53"/>
      <c r="L53"/>
      <c r="M53"/>
      <c r="N53"/>
      <c r="O53"/>
      <c r="P53"/>
      <c r="Q53"/>
      <c r="R53"/>
      <c r="T53"/>
      <c r="U53"/>
      <c r="V53"/>
    </row>
    <row r="54" spans="1:22">
      <c r="A54" s="29"/>
      <c r="B54" s="29"/>
      <c r="C54" s="29"/>
      <c r="D54" s="29"/>
      <c r="E54" s="29"/>
      <c r="F54" s="29"/>
      <c r="G54" s="29"/>
      <c r="H54" s="29"/>
      <c r="J54"/>
      <c r="K54"/>
      <c r="L54"/>
      <c r="M54"/>
      <c r="N54"/>
      <c r="O54"/>
      <c r="P54"/>
      <c r="Q54"/>
      <c r="R54"/>
      <c r="T54"/>
      <c r="U54"/>
      <c r="V54"/>
    </row>
    <row r="55" spans="1:22">
      <c r="A55" s="29"/>
      <c r="B55" s="29"/>
      <c r="C55" s="29"/>
      <c r="D55" s="29"/>
      <c r="E55" s="29"/>
      <c r="F55" s="29"/>
      <c r="G55" s="29"/>
      <c r="H55" s="29"/>
      <c r="J55"/>
      <c r="K55"/>
      <c r="L55"/>
      <c r="M55"/>
      <c r="N55"/>
      <c r="O55"/>
      <c r="P55"/>
      <c r="Q55"/>
      <c r="R55"/>
      <c r="T55"/>
      <c r="U55"/>
      <c r="V55"/>
    </row>
    <row r="56" spans="1:22">
      <c r="A56" s="29"/>
      <c r="B56" s="29"/>
      <c r="C56" s="29"/>
      <c r="D56" s="29"/>
      <c r="E56" s="29"/>
      <c r="F56" s="29"/>
      <c r="G56" s="29"/>
      <c r="H56" s="29"/>
      <c r="J56"/>
      <c r="K56"/>
      <c r="L56"/>
      <c r="M56"/>
      <c r="N56"/>
      <c r="O56"/>
      <c r="P56"/>
      <c r="Q56"/>
      <c r="R56"/>
      <c r="T56"/>
      <c r="U56"/>
      <c r="V56"/>
    </row>
    <row r="57" spans="1:22">
      <c r="A57" s="29"/>
      <c r="B57" s="29"/>
      <c r="C57" s="29"/>
      <c r="D57" s="29"/>
      <c r="E57" s="29"/>
      <c r="F57" s="29"/>
      <c r="G57" s="29"/>
      <c r="H57" s="29"/>
      <c r="J57"/>
      <c r="K57"/>
      <c r="L57"/>
      <c r="M57"/>
      <c r="N57"/>
      <c r="O57"/>
      <c r="P57"/>
      <c r="Q57"/>
      <c r="R57"/>
      <c r="T57"/>
      <c r="U57"/>
      <c r="V57"/>
    </row>
    <row r="58" spans="1:22">
      <c r="A58" s="29"/>
      <c r="B58" s="29"/>
      <c r="C58" s="29"/>
      <c r="D58" s="29"/>
      <c r="E58" s="29"/>
      <c r="F58" s="29"/>
      <c r="G58" s="29"/>
      <c r="H58" s="29"/>
      <c r="J58"/>
      <c r="K58"/>
      <c r="L58"/>
      <c r="M58"/>
      <c r="N58"/>
      <c r="O58"/>
      <c r="P58"/>
      <c r="Q58"/>
      <c r="R58"/>
      <c r="T58"/>
      <c r="U58"/>
      <c r="V58"/>
    </row>
    <row r="59" spans="1:22">
      <c r="A59" s="29"/>
      <c r="B59" s="29"/>
      <c r="C59" s="29"/>
      <c r="D59" s="29"/>
      <c r="E59" s="29"/>
      <c r="F59" s="29"/>
      <c r="G59" s="29"/>
      <c r="H59" s="29"/>
      <c r="J59"/>
      <c r="K59"/>
      <c r="L59"/>
      <c r="M59"/>
      <c r="N59"/>
      <c r="O59"/>
      <c r="P59"/>
      <c r="Q59"/>
      <c r="R59"/>
      <c r="T59"/>
      <c r="U59"/>
      <c r="V59"/>
    </row>
    <row r="60" spans="1:22">
      <c r="A60" s="29"/>
      <c r="B60" s="29"/>
      <c r="C60" s="29"/>
      <c r="D60" s="29"/>
      <c r="E60" s="29"/>
      <c r="F60" s="29"/>
      <c r="G60" s="29"/>
      <c r="H60" s="29"/>
      <c r="J60"/>
      <c r="K60"/>
      <c r="L60"/>
      <c r="M60"/>
      <c r="N60"/>
      <c r="O60"/>
      <c r="P60"/>
      <c r="Q60"/>
      <c r="R60"/>
      <c r="T60"/>
      <c r="U60"/>
      <c r="V60"/>
    </row>
    <row r="61" spans="1:22">
      <c r="A61" s="29"/>
      <c r="B61" s="29"/>
      <c r="C61" s="29"/>
      <c r="D61" s="29"/>
      <c r="E61" s="29"/>
      <c r="F61" s="29"/>
      <c r="G61" s="29"/>
      <c r="H61" s="29"/>
      <c r="J61"/>
      <c r="K61"/>
      <c r="L61"/>
      <c r="M61"/>
      <c r="N61"/>
      <c r="O61"/>
      <c r="P61"/>
      <c r="Q61"/>
      <c r="R61"/>
      <c r="T61"/>
      <c r="U61"/>
      <c r="V61"/>
    </row>
    <row r="62" spans="1:22">
      <c r="A62" s="29"/>
      <c r="B62" s="29"/>
      <c r="C62" s="29"/>
      <c r="D62" s="29"/>
      <c r="E62" s="29"/>
      <c r="F62" s="29"/>
      <c r="G62" s="29"/>
      <c r="H62" s="29"/>
      <c r="J62"/>
      <c r="K62"/>
      <c r="L62"/>
      <c r="M62"/>
      <c r="N62"/>
      <c r="O62"/>
      <c r="P62"/>
      <c r="Q62"/>
      <c r="R62"/>
      <c r="T62"/>
      <c r="U62"/>
      <c r="V62"/>
    </row>
    <row r="63" spans="1:22">
      <c r="A63" s="29"/>
      <c r="B63" s="29"/>
      <c r="C63" s="29"/>
      <c r="D63" s="29"/>
      <c r="E63" s="29"/>
      <c r="F63" s="29"/>
      <c r="G63" s="29"/>
      <c r="H63" s="29"/>
      <c r="J63"/>
      <c r="K63"/>
      <c r="L63"/>
      <c r="M63"/>
      <c r="N63"/>
      <c r="O63"/>
      <c r="P63"/>
      <c r="Q63"/>
      <c r="R63"/>
      <c r="T63"/>
      <c r="U63"/>
      <c r="V63"/>
    </row>
    <row r="64" spans="1:22">
      <c r="A64"/>
      <c r="B64"/>
      <c r="C64"/>
      <c r="D64"/>
      <c r="E64"/>
      <c r="F64"/>
      <c r="G64"/>
      <c r="H64"/>
      <c r="J64"/>
      <c r="K64"/>
      <c r="L64"/>
      <c r="M64"/>
      <c r="N64"/>
      <c r="O64"/>
      <c r="P64"/>
      <c r="Q64"/>
      <c r="R64"/>
      <c r="T64"/>
      <c r="U64"/>
      <c r="V64"/>
    </row>
    <row r="65" spans="10:22">
      <c r="J65"/>
      <c r="K65"/>
      <c r="L65"/>
      <c r="M65"/>
      <c r="N65"/>
      <c r="O65"/>
      <c r="P65"/>
      <c r="Q65"/>
      <c r="R65"/>
      <c r="T65"/>
      <c r="U65"/>
      <c r="V65"/>
    </row>
    <row r="66" spans="10:22">
      <c r="J66"/>
      <c r="K66"/>
      <c r="L66"/>
      <c r="M66"/>
      <c r="N66"/>
      <c r="O66"/>
      <c r="P66"/>
      <c r="Q66"/>
      <c r="R66"/>
      <c r="T66"/>
      <c r="U66"/>
      <c r="V66"/>
    </row>
    <row r="67" spans="10:22">
      <c r="J67"/>
      <c r="K67"/>
      <c r="L67"/>
      <c r="M67"/>
      <c r="N67"/>
      <c r="O67"/>
      <c r="P67"/>
      <c r="Q67"/>
      <c r="R67"/>
      <c r="T67"/>
      <c r="U67"/>
      <c r="V67"/>
    </row>
    <row r="68" spans="10:22">
      <c r="J68"/>
      <c r="K68"/>
      <c r="L68"/>
      <c r="M68"/>
      <c r="N68"/>
      <c r="O68"/>
      <c r="P68"/>
      <c r="Q68"/>
      <c r="R68"/>
      <c r="T68"/>
      <c r="U68"/>
      <c r="V68"/>
    </row>
  </sheetData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"/>
  <sheetViews>
    <sheetView showGridLines="0" workbookViewId="0">
      <selection activeCell="H4" sqref="H4"/>
    </sheetView>
  </sheetViews>
  <sheetFormatPr defaultRowHeight="15"/>
  <cols>
    <col min="1" max="1" width="6.5703125" customWidth="1"/>
    <col min="2" max="2" width="9" customWidth="1"/>
    <col min="3" max="3" width="9.42578125" bestFit="1" customWidth="1"/>
    <col min="4" max="4" width="11.42578125" customWidth="1"/>
    <col min="5" max="5" width="10.140625" bestFit="1" customWidth="1"/>
    <col min="6" max="6" width="9.5703125" customWidth="1"/>
    <col min="7" max="7" width="10.140625" bestFit="1" customWidth="1"/>
    <col min="8" max="9" width="9.28515625" bestFit="1" customWidth="1"/>
    <col min="10" max="11" width="11" bestFit="1" customWidth="1"/>
    <col min="12" max="12" width="10" bestFit="1" customWidth="1"/>
    <col min="13" max="13" width="10" customWidth="1"/>
    <col min="14" max="17" width="9.28515625" bestFit="1" customWidth="1"/>
    <col min="33" max="33" width="10.28515625" customWidth="1"/>
    <col min="34" max="34" width="11.7109375" customWidth="1"/>
    <col min="35" max="35" width="10.42578125" bestFit="1" customWidth="1"/>
  </cols>
  <sheetData>
    <row r="1" spans="1:17">
      <c r="A1" s="2" t="s">
        <v>96</v>
      </c>
    </row>
    <row r="2" spans="1:17" s="1" customFormat="1"/>
    <row r="3" spans="1:17" s="29" customFormat="1" ht="12"/>
    <row r="4" spans="1:17" s="29" customFormat="1" ht="24" customHeight="1">
      <c r="A4" s="1"/>
      <c r="B4" s="53" t="s">
        <v>13</v>
      </c>
      <c r="C4" s="55" t="s">
        <v>14</v>
      </c>
      <c r="D4" s="55" t="s">
        <v>15</v>
      </c>
      <c r="E4" s="55" t="s">
        <v>39</v>
      </c>
      <c r="F4" s="55" t="s">
        <v>16</v>
      </c>
    </row>
    <row r="5" spans="1:17" s="29" customFormat="1" ht="12">
      <c r="B5" s="58">
        <v>2018</v>
      </c>
      <c r="C5" s="59">
        <v>1.6215433618068625E-2</v>
      </c>
      <c r="D5" s="59">
        <v>7.017430535229463E-2</v>
      </c>
      <c r="E5" s="59">
        <v>5.3007575070792186E-2</v>
      </c>
      <c r="F5" s="59">
        <v>6.4008469289023609E-2</v>
      </c>
    </row>
    <row r="6" spans="1:17" s="29" customFormat="1" ht="12">
      <c r="B6" s="54">
        <v>2017</v>
      </c>
      <c r="C6" s="42">
        <v>1.7543859649122806E-2</v>
      </c>
      <c r="D6" s="42">
        <v>6.0870817628945029E-2</v>
      </c>
      <c r="E6" s="42">
        <v>5.38498196864673E-2</v>
      </c>
      <c r="F6" s="42">
        <v>6.4192303017344729E-2</v>
      </c>
    </row>
    <row r="7" spans="1:17" s="29" customFormat="1" ht="12">
      <c r="B7" s="54">
        <v>2016</v>
      </c>
      <c r="C7" s="42">
        <v>2.0169277867819198E-2</v>
      </c>
      <c r="D7" s="42">
        <v>5.9906053186661944E-2</v>
      </c>
      <c r="E7" s="42">
        <v>6.0395206055913198E-2</v>
      </c>
      <c r="F7" s="42">
        <v>6.310062550917446E-2</v>
      </c>
    </row>
    <row r="8" spans="1:17" s="29" customFormat="1" ht="12">
      <c r="B8" s="54">
        <v>2015</v>
      </c>
      <c r="C8" s="42">
        <v>2.4513022543226088E-2</v>
      </c>
      <c r="D8" s="42">
        <v>4.8238496503041114E-2</v>
      </c>
      <c r="E8" s="42">
        <v>5.5608326172798005E-2</v>
      </c>
      <c r="F8" s="42">
        <v>5.0220719528528662E-2</v>
      </c>
    </row>
    <row r="9" spans="1:17" s="29" customFormat="1" ht="12">
      <c r="B9" s="54">
        <v>2014</v>
      </c>
      <c r="C9" s="42">
        <v>3.2700729927007302E-2</v>
      </c>
      <c r="D9" s="42">
        <v>5.5574119866039932E-2</v>
      </c>
      <c r="E9" s="42">
        <v>7.7209521360986147E-2</v>
      </c>
      <c r="F9" s="42">
        <v>6.5953069929228253E-2</v>
      </c>
    </row>
    <row r="10" spans="1:17" s="29" customFormat="1" ht="12">
      <c r="B10" s="54">
        <v>2013</v>
      </c>
      <c r="C10" s="42">
        <v>3.5714285714285712E-2</v>
      </c>
      <c r="D10" s="42">
        <v>5.1071812305145049E-2</v>
      </c>
      <c r="E10" s="42">
        <v>6.812037201367141E-2</v>
      </c>
      <c r="F10" s="42">
        <v>6.0523932406879768E-2</v>
      </c>
    </row>
    <row r="11" spans="1:17" s="29" customFormat="1" ht="12.75" thickBot="1">
      <c r="B11" s="56">
        <v>2012</v>
      </c>
      <c r="C11" s="57">
        <v>3.419847328244275E-2</v>
      </c>
      <c r="D11" s="57">
        <v>3.8758693939082468E-2</v>
      </c>
      <c r="E11" s="57">
        <v>4.3949069060360738E-2</v>
      </c>
      <c r="F11" s="57">
        <v>4.642759211757063E-2</v>
      </c>
    </row>
    <row r="12" spans="1:17" ht="15.75" thickTop="1"/>
    <row r="13" spans="1:17" s="13" customFormat="1" ht="12.75">
      <c r="A13" s="76" t="s">
        <v>20</v>
      </c>
      <c r="L13" s="43"/>
      <c r="M13" s="43"/>
      <c r="N13" s="43"/>
      <c r="O13" s="43"/>
      <c r="P13" s="43"/>
      <c r="Q13" s="43"/>
    </row>
    <row r="14" spans="1:17">
      <c r="B14" s="29"/>
      <c r="C14" s="29"/>
      <c r="D14" s="29"/>
      <c r="E14" s="29"/>
    </row>
    <row r="15" spans="1:17">
      <c r="B15" s="44"/>
      <c r="C15" s="29"/>
      <c r="D15" s="29"/>
      <c r="E15" s="29"/>
    </row>
    <row r="16" spans="1:17">
      <c r="B16" s="44"/>
      <c r="C16" s="29"/>
      <c r="D16" s="29"/>
      <c r="E16" s="29"/>
    </row>
    <row r="17" spans="2:7">
      <c r="B17" s="44"/>
      <c r="C17" s="29"/>
      <c r="D17" s="29"/>
      <c r="E17" s="29"/>
    </row>
    <row r="18" spans="2:7">
      <c r="B18" s="44"/>
      <c r="C18" s="29"/>
      <c r="D18" s="29"/>
      <c r="E18" s="29"/>
    </row>
    <row r="19" spans="2:7">
      <c r="B19" s="44"/>
      <c r="C19" s="29"/>
      <c r="D19" s="29"/>
      <c r="E19" s="29"/>
    </row>
    <row r="20" spans="2:7">
      <c r="B20" s="44"/>
      <c r="C20" s="29"/>
      <c r="D20" s="29"/>
      <c r="E20" s="29"/>
    </row>
    <row r="21" spans="2:7">
      <c r="B21" s="44"/>
      <c r="C21" s="29"/>
      <c r="D21" s="29"/>
      <c r="E21" s="29"/>
    </row>
    <row r="24" spans="2:7">
      <c r="B24" s="29"/>
    </row>
    <row r="25" spans="2:7">
      <c r="B25" s="29"/>
      <c r="C25" s="29"/>
      <c r="D25" s="29"/>
      <c r="E25" s="29"/>
      <c r="F25" s="29"/>
      <c r="G25" s="29"/>
    </row>
    <row r="26" spans="2:7">
      <c r="C26" s="40"/>
      <c r="D26" s="40"/>
      <c r="E26" s="40"/>
      <c r="F26" s="40"/>
      <c r="G26" s="40"/>
    </row>
    <row r="33" spans="2:6">
      <c r="B33" s="29"/>
      <c r="C33" s="29"/>
      <c r="D33" s="29"/>
      <c r="E33" s="29"/>
      <c r="F33" s="29"/>
    </row>
    <row r="34" spans="2:6">
      <c r="B34" s="41"/>
      <c r="C34" s="29"/>
      <c r="D34" s="29"/>
      <c r="E34" s="29"/>
      <c r="F34" s="29"/>
    </row>
    <row r="35" spans="2:6">
      <c r="B35" s="41"/>
      <c r="C35" s="29"/>
      <c r="D35" s="29"/>
      <c r="E35" s="29"/>
      <c r="F35" s="29"/>
    </row>
    <row r="36" spans="2:6">
      <c r="B36" s="41"/>
      <c r="C36" s="29"/>
      <c r="D36" s="29"/>
      <c r="E36" s="29"/>
      <c r="F36" s="29"/>
    </row>
    <row r="37" spans="2:6">
      <c r="B37" s="41"/>
      <c r="C37" s="29"/>
      <c r="D37" s="29"/>
      <c r="E37" s="29"/>
      <c r="F37" s="29"/>
    </row>
    <row r="38" spans="2:6">
      <c r="B38" s="41"/>
      <c r="C38" s="29"/>
      <c r="D38" s="29"/>
      <c r="E38" s="29"/>
      <c r="F38" s="29"/>
    </row>
    <row r="39" spans="2:6">
      <c r="B39" s="41"/>
      <c r="C39" s="29"/>
      <c r="D39" s="29"/>
      <c r="E39" s="29"/>
      <c r="F39" s="29"/>
    </row>
  </sheetData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showGridLines="0" workbookViewId="0">
      <selection activeCell="A18" sqref="A18"/>
    </sheetView>
  </sheetViews>
  <sheetFormatPr defaultRowHeight="15"/>
  <cols>
    <col min="1" max="1" width="6.5703125" customWidth="1"/>
    <col min="2" max="2" width="9" customWidth="1"/>
    <col min="3" max="3" width="9.42578125" bestFit="1" customWidth="1"/>
    <col min="4" max="4" width="11.42578125" customWidth="1"/>
    <col min="5" max="5" width="10.140625" bestFit="1" customWidth="1"/>
    <col min="6" max="6" width="9.5703125" customWidth="1"/>
    <col min="7" max="7" width="10.140625" bestFit="1" customWidth="1"/>
    <col min="8" max="9" width="9.28515625" bestFit="1" customWidth="1"/>
    <col min="10" max="11" width="11" bestFit="1" customWidth="1"/>
    <col min="12" max="12" width="10" bestFit="1" customWidth="1"/>
    <col min="13" max="13" width="10" customWidth="1"/>
    <col min="14" max="17" width="9.28515625" bestFit="1" customWidth="1"/>
    <col min="33" max="33" width="10.28515625" customWidth="1"/>
    <col min="34" max="34" width="11.7109375" customWidth="1"/>
    <col min="35" max="35" width="10.42578125" bestFit="1" customWidth="1"/>
  </cols>
  <sheetData>
    <row r="1" spans="1:1">
      <c r="A1" s="2" t="s">
        <v>92</v>
      </c>
    </row>
    <row r="2" spans="1:1" s="1" customFormat="1"/>
    <row r="4" spans="1:1" ht="24" customHeight="1"/>
    <row r="5" spans="1:1" ht="24" customHeight="1"/>
    <row r="6" spans="1:1" ht="24" customHeight="1"/>
    <row r="7" spans="1:1" ht="24" customHeight="1"/>
    <row r="8" spans="1:1" ht="24" customHeight="1"/>
    <row r="9" spans="1:1" ht="24" customHeight="1"/>
    <row r="16" spans="1:1">
      <c r="A16" s="76" t="s">
        <v>20</v>
      </c>
    </row>
    <row r="19" spans="2:7">
      <c r="B19" s="70"/>
      <c r="C19" s="70" t="s">
        <v>15</v>
      </c>
      <c r="D19" s="70" t="s">
        <v>39</v>
      </c>
      <c r="E19" s="70" t="s">
        <v>16</v>
      </c>
      <c r="F19" s="69"/>
    </row>
    <row r="20" spans="2:7">
      <c r="B20" s="89">
        <v>2012</v>
      </c>
      <c r="C20" s="70">
        <v>9050</v>
      </c>
      <c r="D20" s="70">
        <v>1233051.9580000001</v>
      </c>
      <c r="E20" s="70">
        <v>269720.07500000001</v>
      </c>
      <c r="F20" s="69"/>
    </row>
    <row r="21" spans="2:7">
      <c r="B21" s="89">
        <v>2013</v>
      </c>
      <c r="C21" s="70">
        <v>11598</v>
      </c>
      <c r="D21" s="70">
        <v>1427838.42</v>
      </c>
      <c r="E21" s="70">
        <v>330419.09100000001</v>
      </c>
      <c r="F21" s="69"/>
    </row>
    <row r="22" spans="2:7">
      <c r="B22" s="89">
        <v>2014</v>
      </c>
      <c r="C22" s="70">
        <v>14968</v>
      </c>
      <c r="D22" s="70">
        <v>1701876.2819999999</v>
      </c>
      <c r="E22" s="70">
        <v>417552.71100000001</v>
      </c>
      <c r="F22" s="69"/>
    </row>
    <row r="23" spans="2:7">
      <c r="B23" s="89">
        <v>2015</v>
      </c>
      <c r="C23" s="70">
        <v>18519</v>
      </c>
      <c r="D23" s="70">
        <v>2083473.709</v>
      </c>
      <c r="E23" s="70">
        <v>520486.58299999998</v>
      </c>
      <c r="F23" s="69"/>
    </row>
    <row r="24" spans="2:7">
      <c r="B24" s="89">
        <v>2016</v>
      </c>
      <c r="C24" s="70">
        <v>24027</v>
      </c>
      <c r="D24" s="70">
        <v>2449511.4849999999</v>
      </c>
      <c r="E24" s="70">
        <v>661694.424</v>
      </c>
      <c r="F24" s="69"/>
    </row>
    <row r="25" spans="2:7">
      <c r="B25" s="89">
        <v>2017</v>
      </c>
      <c r="C25" s="70">
        <v>30007</v>
      </c>
      <c r="D25" s="70">
        <v>2887244.673</v>
      </c>
      <c r="E25" s="70">
        <v>830730.50300000003</v>
      </c>
      <c r="F25" s="69"/>
    </row>
    <row r="26" spans="2:7">
      <c r="B26" s="89">
        <v>2018</v>
      </c>
      <c r="C26" s="70">
        <v>34764</v>
      </c>
      <c r="D26" s="70">
        <v>3408302.7420000001</v>
      </c>
      <c r="E26" s="70">
        <v>940179.696</v>
      </c>
      <c r="F26" s="69"/>
    </row>
    <row r="27" spans="2:7">
      <c r="B27" s="69"/>
      <c r="C27" s="69"/>
      <c r="D27" s="69"/>
      <c r="E27" s="69"/>
      <c r="F27" s="69"/>
    </row>
    <row r="28" spans="2:7">
      <c r="B28" s="69"/>
      <c r="C28" s="69"/>
      <c r="D28" s="69"/>
      <c r="E28" s="69"/>
      <c r="F28" s="69"/>
    </row>
    <row r="29" spans="2:7">
      <c r="B29" s="29"/>
    </row>
    <row r="30" spans="2:7">
      <c r="B30" s="29"/>
      <c r="C30" s="29"/>
      <c r="D30" s="29"/>
      <c r="E30" s="29"/>
      <c r="F30" s="29"/>
      <c r="G30" s="29"/>
    </row>
    <row r="31" spans="2:7">
      <c r="C31" s="40"/>
      <c r="D31" s="40"/>
      <c r="E31" s="40"/>
      <c r="F31" s="40"/>
      <c r="G31" s="40"/>
    </row>
    <row r="38" spans="2:6">
      <c r="B38" s="29"/>
      <c r="C38" s="29"/>
      <c r="D38" s="29"/>
      <c r="E38" s="29"/>
      <c r="F38" s="29"/>
    </row>
    <row r="39" spans="2:6">
      <c r="B39" s="41"/>
      <c r="C39" s="29"/>
      <c r="D39" s="29"/>
      <c r="E39" s="29"/>
      <c r="F39" s="29"/>
    </row>
    <row r="40" spans="2:6">
      <c r="B40" s="41"/>
      <c r="C40" s="29"/>
      <c r="D40" s="29"/>
      <c r="E40" s="29"/>
      <c r="F40" s="29"/>
    </row>
    <row r="41" spans="2:6">
      <c r="B41" s="41"/>
      <c r="C41" s="29"/>
      <c r="D41" s="29"/>
      <c r="E41" s="29"/>
      <c r="F41" s="29"/>
    </row>
    <row r="42" spans="2:6">
      <c r="B42" s="41"/>
      <c r="C42" s="29"/>
      <c r="D42" s="29"/>
      <c r="E42" s="29"/>
      <c r="F42" s="29"/>
    </row>
    <row r="43" spans="2:6">
      <c r="B43" s="41"/>
      <c r="C43" s="29"/>
      <c r="D43" s="29"/>
      <c r="E43" s="29"/>
      <c r="F43" s="29"/>
    </row>
    <row r="44" spans="2:6">
      <c r="B44" s="41"/>
      <c r="C44" s="29"/>
      <c r="D44" s="29"/>
      <c r="E44" s="29"/>
      <c r="F44" s="29"/>
    </row>
  </sheetData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showGridLines="0" workbookViewId="0">
      <selection activeCell="A18" sqref="A18"/>
    </sheetView>
  </sheetViews>
  <sheetFormatPr defaultRowHeight="15"/>
  <cols>
    <col min="1" max="1" width="6.5703125" customWidth="1"/>
    <col min="2" max="2" width="9" customWidth="1"/>
    <col min="3" max="3" width="9.42578125" bestFit="1" customWidth="1"/>
    <col min="4" max="4" width="11.42578125" customWidth="1"/>
    <col min="5" max="5" width="10.140625" bestFit="1" customWidth="1"/>
    <col min="6" max="6" width="9.5703125" customWidth="1"/>
    <col min="7" max="7" width="10.140625" bestFit="1" customWidth="1"/>
    <col min="8" max="9" width="9.28515625" bestFit="1" customWidth="1"/>
    <col min="10" max="11" width="11" bestFit="1" customWidth="1"/>
    <col min="12" max="12" width="10" bestFit="1" customWidth="1"/>
    <col min="13" max="13" width="10" customWidth="1"/>
    <col min="14" max="17" width="9.28515625" bestFit="1" customWidth="1"/>
    <col min="33" max="33" width="10.28515625" customWidth="1"/>
    <col min="34" max="34" width="11.7109375" customWidth="1"/>
    <col min="35" max="35" width="10.42578125" bestFit="1" customWidth="1"/>
  </cols>
  <sheetData>
    <row r="1" spans="1:5">
      <c r="A1" s="2" t="s">
        <v>93</v>
      </c>
    </row>
    <row r="2" spans="1:5" s="1" customFormat="1"/>
    <row r="4" spans="1:5" ht="24" customHeight="1"/>
    <row r="14" spans="1:5">
      <c r="B14" s="29"/>
      <c r="C14" s="29"/>
      <c r="D14" s="29"/>
      <c r="E14" s="29"/>
    </row>
    <row r="15" spans="1:5">
      <c r="B15" s="44"/>
      <c r="C15" s="29"/>
      <c r="D15" s="29"/>
      <c r="E15" s="29"/>
    </row>
    <row r="16" spans="1:5">
      <c r="B16" s="44"/>
      <c r="C16" s="29"/>
      <c r="D16" s="29"/>
      <c r="E16" s="29"/>
    </row>
    <row r="17" spans="1:7">
      <c r="B17" s="44"/>
      <c r="C17" s="29"/>
      <c r="D17" s="29"/>
      <c r="E17" s="29"/>
    </row>
    <row r="18" spans="1:7">
      <c r="B18" s="44"/>
      <c r="C18" s="29"/>
      <c r="D18" s="29"/>
      <c r="E18" s="29"/>
    </row>
    <row r="19" spans="1:7">
      <c r="A19" s="76" t="s">
        <v>20</v>
      </c>
      <c r="B19" s="44"/>
      <c r="C19" s="29"/>
      <c r="D19" s="29"/>
      <c r="E19" s="29"/>
    </row>
    <row r="20" spans="1:7">
      <c r="B20" s="44"/>
      <c r="C20" s="29"/>
      <c r="D20" s="29"/>
      <c r="E20" s="29"/>
    </row>
    <row r="21" spans="1:7">
      <c r="A21" s="69"/>
      <c r="B21" s="89"/>
      <c r="C21" s="70"/>
      <c r="D21" s="70"/>
      <c r="E21" s="70"/>
      <c r="F21" s="69"/>
      <c r="G21" s="69"/>
    </row>
    <row r="22" spans="1:7">
      <c r="A22" s="69"/>
      <c r="B22" s="69"/>
      <c r="C22" s="69"/>
      <c r="D22" s="69"/>
      <c r="E22" s="69"/>
      <c r="F22" s="69"/>
      <c r="G22" s="69"/>
    </row>
    <row r="23" spans="1:7">
      <c r="A23" s="69"/>
      <c r="B23" s="70"/>
      <c r="C23" s="70" t="s">
        <v>43</v>
      </c>
      <c r="D23" s="70" t="s">
        <v>15</v>
      </c>
      <c r="E23" s="70" t="s">
        <v>39</v>
      </c>
      <c r="F23" s="70" t="s">
        <v>16</v>
      </c>
      <c r="G23" s="69"/>
    </row>
    <row r="24" spans="1:7">
      <c r="A24" s="69"/>
      <c r="B24" s="90" t="s">
        <v>7</v>
      </c>
      <c r="C24" s="70">
        <v>4.6728971962616821E-2</v>
      </c>
      <c r="D24" s="70">
        <v>1.8112273596580044E-2</v>
      </c>
      <c r="E24" s="70">
        <v>2.1384350698620651E-2</v>
      </c>
      <c r="F24" s="70">
        <v>2.0948489196136982E-2</v>
      </c>
      <c r="G24" s="69"/>
    </row>
    <row r="25" spans="1:7">
      <c r="A25" s="69"/>
      <c r="B25" s="90" t="s">
        <v>9</v>
      </c>
      <c r="C25" s="70">
        <v>0.10280373831775701</v>
      </c>
      <c r="D25" s="70">
        <v>4.4774440319496005E-2</v>
      </c>
      <c r="E25" s="70">
        <v>3.6130788843275051E-2</v>
      </c>
      <c r="F25" s="70">
        <v>5.133988626231218E-2</v>
      </c>
      <c r="G25" s="69"/>
    </row>
    <row r="26" spans="1:7">
      <c r="A26" s="69"/>
      <c r="B26" s="90" t="s">
        <v>11</v>
      </c>
      <c r="C26" s="70">
        <v>0.16822429906542055</v>
      </c>
      <c r="D26" s="70">
        <v>0.11868601642479469</v>
      </c>
      <c r="E26" s="70">
        <v>9.5325633927417677E-2</v>
      </c>
      <c r="F26" s="70">
        <v>0.18983479966382141</v>
      </c>
      <c r="G26" s="69"/>
    </row>
    <row r="27" spans="1:7">
      <c r="A27" s="69"/>
      <c r="B27" s="90" t="s">
        <v>8</v>
      </c>
      <c r="C27" s="70">
        <v>0.20560747663551401</v>
      </c>
      <c r="D27" s="70">
        <v>0.15164810439869503</v>
      </c>
      <c r="E27" s="70">
        <v>0.54196091236510513</v>
      </c>
      <c r="F27" s="70">
        <v>0.15352758839989353</v>
      </c>
      <c r="G27" s="69"/>
    </row>
    <row r="28" spans="1:7">
      <c r="A28" s="69"/>
      <c r="B28" s="90" t="s">
        <v>12</v>
      </c>
      <c r="C28" s="70">
        <v>0.22429906542056074</v>
      </c>
      <c r="D28" s="70">
        <v>0.49701878726515919</v>
      </c>
      <c r="E28" s="70">
        <v>0.14388983098582217</v>
      </c>
      <c r="F28" s="70">
        <v>0.39590437535355327</v>
      </c>
      <c r="G28" s="69"/>
    </row>
    <row r="29" spans="1:7">
      <c r="A29" s="69"/>
      <c r="B29" s="90" t="s">
        <v>6</v>
      </c>
      <c r="C29" s="70">
        <v>0.29906542056074764</v>
      </c>
      <c r="D29" s="70">
        <v>0.18787265159185509</v>
      </c>
      <c r="E29" s="70">
        <v>0.18269283387838003</v>
      </c>
      <c r="F29" s="70">
        <v>0.20939335032041959</v>
      </c>
      <c r="G29" s="69"/>
    </row>
    <row r="30" spans="1:7">
      <c r="A30" s="69"/>
      <c r="B30" s="69"/>
      <c r="C30" s="69"/>
      <c r="D30" s="69"/>
      <c r="E30" s="69"/>
      <c r="F30" s="69"/>
      <c r="G30" s="69"/>
    </row>
    <row r="31" spans="1:7">
      <c r="A31" s="69"/>
      <c r="B31" s="69"/>
      <c r="C31" s="69"/>
      <c r="D31" s="69"/>
      <c r="E31" s="69"/>
      <c r="F31" s="69"/>
      <c r="G31" s="69"/>
    </row>
  </sheetData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showGridLines="0" workbookViewId="0">
      <selection activeCell="A2" sqref="A2"/>
    </sheetView>
  </sheetViews>
  <sheetFormatPr defaultRowHeight="15"/>
  <cols>
    <col min="1" max="1" width="6.5703125" customWidth="1"/>
    <col min="2" max="2" width="9" customWidth="1"/>
    <col min="3" max="3" width="9.42578125" bestFit="1" customWidth="1"/>
    <col min="4" max="4" width="11.42578125" customWidth="1"/>
    <col min="5" max="5" width="10.140625" bestFit="1" customWidth="1"/>
    <col min="6" max="6" width="9.5703125" customWidth="1"/>
    <col min="7" max="7" width="10.140625" bestFit="1" customWidth="1"/>
    <col min="8" max="9" width="9.28515625" bestFit="1" customWidth="1"/>
    <col min="10" max="11" width="11" bestFit="1" customWidth="1"/>
    <col min="12" max="12" width="10" bestFit="1" customWidth="1"/>
    <col min="13" max="13" width="10" customWidth="1"/>
    <col min="14" max="17" width="9.28515625" bestFit="1" customWidth="1"/>
    <col min="33" max="33" width="10.28515625" customWidth="1"/>
    <col min="34" max="34" width="11.7109375" customWidth="1"/>
    <col min="35" max="35" width="10.42578125" bestFit="1" customWidth="1"/>
  </cols>
  <sheetData>
    <row r="1" spans="1:5">
      <c r="A1" s="2" t="s">
        <v>95</v>
      </c>
    </row>
    <row r="2" spans="1:5" s="1" customFormat="1"/>
    <row r="4" spans="1:5" ht="24" customHeight="1"/>
    <row r="14" spans="1:5">
      <c r="B14" s="29"/>
      <c r="C14" s="29"/>
      <c r="D14" s="29"/>
      <c r="E14" s="29"/>
    </row>
    <row r="15" spans="1:5">
      <c r="B15" s="44"/>
      <c r="C15" s="29"/>
      <c r="D15" s="29"/>
      <c r="E15" s="29"/>
    </row>
    <row r="16" spans="1:5">
      <c r="A16" s="76" t="s">
        <v>20</v>
      </c>
      <c r="B16" s="44"/>
      <c r="C16" s="29"/>
      <c r="D16" s="29"/>
      <c r="E16" s="29"/>
    </row>
    <row r="17" spans="2:5">
      <c r="B17" s="44"/>
      <c r="C17" s="29"/>
      <c r="D17" s="29"/>
      <c r="E17" s="29"/>
    </row>
    <row r="18" spans="2:5">
      <c r="B18" s="44"/>
      <c r="C18" s="29"/>
      <c r="D18" s="29"/>
      <c r="E18" s="29"/>
    </row>
    <row r="19" spans="2:5">
      <c r="B19" s="44"/>
      <c r="C19" s="29"/>
      <c r="D19" s="29"/>
      <c r="E19" s="29"/>
    </row>
    <row r="20" spans="2:5">
      <c r="B20" s="44"/>
      <c r="C20" s="29"/>
      <c r="D20" s="29"/>
      <c r="E20" s="29"/>
    </row>
    <row r="21" spans="2:5">
      <c r="B21" s="44"/>
      <c r="C21" s="29"/>
      <c r="D21" s="29"/>
      <c r="E21" s="29"/>
    </row>
    <row r="24" spans="2:5">
      <c r="B24" s="70"/>
      <c r="C24" s="70"/>
    </row>
    <row r="25" spans="2:5">
      <c r="B25" s="70" t="s">
        <v>44</v>
      </c>
      <c r="C25" s="70" t="s">
        <v>21</v>
      </c>
    </row>
    <row r="26" spans="2:5">
      <c r="B26" s="70" t="s">
        <v>45</v>
      </c>
      <c r="C26" s="70">
        <v>0.41964285714285715</v>
      </c>
    </row>
    <row r="27" spans="2:5">
      <c r="B27" s="70" t="s">
        <v>50</v>
      </c>
      <c r="C27" s="70">
        <v>0.3125</v>
      </c>
    </row>
    <row r="28" spans="2:5">
      <c r="B28" s="70" t="s">
        <v>47</v>
      </c>
      <c r="C28" s="70">
        <v>0.1875</v>
      </c>
    </row>
    <row r="29" spans="2:5">
      <c r="B29" s="70" t="s">
        <v>46</v>
      </c>
      <c r="C29" s="70">
        <v>4.4642857142857144E-2</v>
      </c>
    </row>
    <row r="30" spans="2:5">
      <c r="B30" s="70" t="s">
        <v>48</v>
      </c>
      <c r="C30" s="70">
        <v>2.6785714285714284E-2</v>
      </c>
    </row>
    <row r="31" spans="2:5">
      <c r="B31" s="70" t="s">
        <v>49</v>
      </c>
      <c r="C31" s="70">
        <v>8.9285714285714281E-3</v>
      </c>
    </row>
    <row r="32" spans="2:5">
      <c r="B32" s="70"/>
      <c r="C32" s="70"/>
    </row>
    <row r="33" spans="2:3">
      <c r="B33" s="70"/>
      <c r="C33" s="70"/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showGridLines="0" zoomScaleNormal="100" workbookViewId="0">
      <selection activeCell="A17" sqref="A17"/>
    </sheetView>
  </sheetViews>
  <sheetFormatPr defaultRowHeight="15"/>
  <cols>
    <col min="1" max="1" width="22.7109375" customWidth="1"/>
    <col min="2" max="2" width="7.5703125" customWidth="1"/>
    <col min="4" max="4" width="7.28515625" customWidth="1"/>
    <col min="6" max="6" width="6.5703125" customWidth="1"/>
    <col min="8" max="8" width="6.5703125" customWidth="1"/>
    <col min="9" max="9" width="10" customWidth="1"/>
    <col min="10" max="10" width="6.5703125" customWidth="1"/>
    <col min="12" max="12" width="6.5703125" customWidth="1"/>
    <col min="17" max="17" width="12.7109375" customWidth="1"/>
    <col min="18" max="18" width="11.42578125" customWidth="1"/>
  </cols>
  <sheetData>
    <row r="1" spans="1:12">
      <c r="A1" s="2" t="s">
        <v>71</v>
      </c>
      <c r="B1" s="3"/>
      <c r="C1" s="4"/>
      <c r="D1" s="4"/>
      <c r="E1" s="4"/>
      <c r="F1" s="4"/>
      <c r="G1" s="4"/>
      <c r="H1" s="4"/>
      <c r="I1" s="4"/>
      <c r="J1" s="4"/>
      <c r="K1" s="5"/>
      <c r="L1" s="5"/>
    </row>
    <row r="2" spans="1:12">
      <c r="A2" s="4"/>
      <c r="B2" s="3"/>
      <c r="C2" s="4"/>
      <c r="D2" s="4"/>
      <c r="E2" s="4"/>
      <c r="F2" s="4"/>
      <c r="G2" s="4"/>
      <c r="H2" s="4"/>
      <c r="I2" s="4"/>
      <c r="J2" s="4"/>
      <c r="K2" s="5"/>
      <c r="L2" s="5"/>
    </row>
    <row r="3" spans="1:12" ht="15" customHeight="1">
      <c r="A3" s="125"/>
      <c r="B3" s="125" t="s">
        <v>13</v>
      </c>
      <c r="C3" s="121" t="s">
        <v>14</v>
      </c>
      <c r="D3" s="122"/>
      <c r="E3" s="121" t="s">
        <v>60</v>
      </c>
      <c r="F3" s="122"/>
      <c r="G3" s="121" t="s">
        <v>15</v>
      </c>
      <c r="H3" s="122"/>
      <c r="I3" s="121" t="s">
        <v>39</v>
      </c>
      <c r="J3" s="122"/>
      <c r="K3" s="121" t="s">
        <v>16</v>
      </c>
      <c r="L3" s="122"/>
    </row>
    <row r="4" spans="1:12" ht="22.5">
      <c r="A4" s="126"/>
      <c r="B4" s="126"/>
      <c r="C4" s="34" t="s">
        <v>2</v>
      </c>
      <c r="D4" s="34" t="s">
        <v>58</v>
      </c>
      <c r="E4" s="34" t="s">
        <v>2</v>
      </c>
      <c r="F4" s="34" t="s">
        <v>58</v>
      </c>
      <c r="G4" s="34" t="s">
        <v>2</v>
      </c>
      <c r="H4" s="34" t="s">
        <v>58</v>
      </c>
      <c r="I4" s="34" t="s">
        <v>17</v>
      </c>
      <c r="J4" s="34" t="s">
        <v>58</v>
      </c>
      <c r="K4" s="34" t="s">
        <v>17</v>
      </c>
      <c r="L4" s="34" t="s">
        <v>58</v>
      </c>
    </row>
    <row r="5" spans="1:12" ht="4.5" customHeight="1">
      <c r="A5" s="6"/>
      <c r="B5" s="7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2">
      <c r="A6" s="123" t="s">
        <v>18</v>
      </c>
      <c r="B6" s="162">
        <v>2018</v>
      </c>
      <c r="C6" s="27">
        <v>413767</v>
      </c>
      <c r="D6" s="28">
        <v>100</v>
      </c>
      <c r="E6" s="27">
        <v>3108081</v>
      </c>
      <c r="F6" s="28">
        <v>100</v>
      </c>
      <c r="G6" s="27">
        <v>2993262</v>
      </c>
      <c r="H6" s="28">
        <v>100</v>
      </c>
      <c r="I6" s="27">
        <v>380796403.02600002</v>
      </c>
      <c r="J6" s="28">
        <v>100</v>
      </c>
      <c r="K6" s="27">
        <v>91182276.046000004</v>
      </c>
      <c r="L6" s="28">
        <v>100</v>
      </c>
    </row>
    <row r="7" spans="1:12">
      <c r="A7" s="123"/>
      <c r="B7" s="162">
        <v>2015</v>
      </c>
      <c r="C7" s="27">
        <v>372201</v>
      </c>
      <c r="D7" s="28">
        <v>100</v>
      </c>
      <c r="E7" s="27">
        <v>2702027</v>
      </c>
      <c r="F7" s="28">
        <v>100</v>
      </c>
      <c r="G7" s="27">
        <v>2602404</v>
      </c>
      <c r="H7" s="28">
        <v>100</v>
      </c>
      <c r="I7" s="27">
        <v>317226871.32499999</v>
      </c>
      <c r="J7" s="28">
        <v>100</v>
      </c>
      <c r="K7" s="27">
        <v>74503935.989999995</v>
      </c>
      <c r="L7" s="28">
        <v>100</v>
      </c>
    </row>
    <row r="8" spans="1:12">
      <c r="A8" s="123"/>
      <c r="B8" s="162">
        <v>2012</v>
      </c>
      <c r="C8" s="27">
        <v>355769</v>
      </c>
      <c r="D8" s="28">
        <v>100</v>
      </c>
      <c r="E8" s="27">
        <v>2589309</v>
      </c>
      <c r="F8" s="28">
        <v>100</v>
      </c>
      <c r="G8" s="27">
        <v>2495382</v>
      </c>
      <c r="H8" s="28">
        <v>100</v>
      </c>
      <c r="I8" s="27">
        <v>304937838.77100003</v>
      </c>
      <c r="J8" s="28">
        <v>100</v>
      </c>
      <c r="K8" s="27">
        <v>67165335.989999995</v>
      </c>
      <c r="L8" s="28">
        <v>100</v>
      </c>
    </row>
    <row r="9" spans="1:12" ht="15" customHeight="1">
      <c r="A9" s="124" t="s">
        <v>3</v>
      </c>
      <c r="B9" s="163">
        <v>2018</v>
      </c>
      <c r="C9" s="47">
        <v>6907</v>
      </c>
      <c r="D9" s="48">
        <v>1.6692969714839512</v>
      </c>
      <c r="E9" s="47">
        <v>495804</v>
      </c>
      <c r="F9" s="48">
        <v>15.952093912610385</v>
      </c>
      <c r="G9" s="47">
        <v>495395</v>
      </c>
      <c r="H9" s="48">
        <v>16.550338727448516</v>
      </c>
      <c r="I9" s="47">
        <v>64298408.979999997</v>
      </c>
      <c r="J9" s="48">
        <v>16.885245887054722</v>
      </c>
      <c r="K9" s="47">
        <v>14688364.207</v>
      </c>
      <c r="L9" s="48">
        <v>16.108793116317862</v>
      </c>
    </row>
    <row r="10" spans="1:12">
      <c r="A10" s="124"/>
      <c r="B10" s="163">
        <v>2015</v>
      </c>
      <c r="C10" s="47">
        <v>4569</v>
      </c>
      <c r="D10" s="48">
        <v>1.2275625266992833</v>
      </c>
      <c r="E10" s="47">
        <v>384075</v>
      </c>
      <c r="F10" s="48">
        <v>14.214328724324368</v>
      </c>
      <c r="G10" s="47">
        <v>383905</v>
      </c>
      <c r="H10" s="48">
        <v>14.75193705512288</v>
      </c>
      <c r="I10" s="47">
        <v>37466937.733000003</v>
      </c>
      <c r="J10" s="48">
        <v>11.810770498888475</v>
      </c>
      <c r="K10" s="47">
        <v>10363980.813999999</v>
      </c>
      <c r="L10" s="48">
        <v>13.910648714439819</v>
      </c>
    </row>
    <row r="11" spans="1:12">
      <c r="A11" s="124"/>
      <c r="B11" s="163">
        <v>2012</v>
      </c>
      <c r="C11" s="47">
        <v>3275</v>
      </c>
      <c r="D11" s="48">
        <v>0.92054113764830547</v>
      </c>
      <c r="E11" s="47">
        <v>233657</v>
      </c>
      <c r="F11" s="48">
        <v>9.0239133297725367</v>
      </c>
      <c r="G11" s="47">
        <v>233496</v>
      </c>
      <c r="H11" s="48">
        <v>9.3571244803400848</v>
      </c>
      <c r="I11" s="47">
        <v>28056384.068999998</v>
      </c>
      <c r="J11" s="48">
        <v>9.2006896166367778</v>
      </c>
      <c r="K11" s="47">
        <v>5809477.8820000002</v>
      </c>
      <c r="L11" s="48">
        <v>8.649518083055451</v>
      </c>
    </row>
    <row r="12" spans="1:12" ht="15" customHeight="1">
      <c r="A12" s="124" t="s">
        <v>57</v>
      </c>
      <c r="B12" s="163">
        <v>2018</v>
      </c>
      <c r="C12" s="47">
        <v>9202</v>
      </c>
      <c r="D12" s="48">
        <v>2.2239569612849746</v>
      </c>
      <c r="E12" s="47">
        <v>115594</v>
      </c>
      <c r="F12" s="48">
        <v>3.7191437417493303</v>
      </c>
      <c r="G12" s="47">
        <v>115400</v>
      </c>
      <c r="H12" s="48">
        <v>3.8553257282523212</v>
      </c>
      <c r="I12" s="47">
        <v>11589877.873</v>
      </c>
      <c r="J12" s="48">
        <v>3.0435891150496679</v>
      </c>
      <c r="K12" s="47">
        <v>2641789.7999999998</v>
      </c>
      <c r="L12" s="48">
        <v>2.8972624007183798</v>
      </c>
    </row>
    <row r="13" spans="1:12">
      <c r="A13" s="124"/>
      <c r="B13" s="163">
        <v>2015</v>
      </c>
      <c r="C13" s="47">
        <v>6701</v>
      </c>
      <c r="D13" s="48">
        <v>1.8003713047520025</v>
      </c>
      <c r="E13" s="47">
        <v>85518</v>
      </c>
      <c r="F13" s="48">
        <v>3.1649572709673146</v>
      </c>
      <c r="G13" s="47">
        <v>85365</v>
      </c>
      <c r="H13" s="48">
        <v>3.2802362738452597</v>
      </c>
      <c r="I13" s="47">
        <v>8125096.0130000003</v>
      </c>
      <c r="J13" s="48">
        <v>2.5612887013836265</v>
      </c>
      <c r="K13" s="47">
        <v>1767948.6869999999</v>
      </c>
      <c r="L13" s="48">
        <v>2.3729601174860027</v>
      </c>
    </row>
    <row r="14" spans="1:12">
      <c r="A14" s="124"/>
      <c r="B14" s="163">
        <v>2012</v>
      </c>
      <c r="C14" s="47">
        <v>4612</v>
      </c>
      <c r="D14" s="48">
        <v>1.2963467868195375</v>
      </c>
      <c r="E14" s="47">
        <v>58738</v>
      </c>
      <c r="F14" s="48">
        <v>2.268481668275204</v>
      </c>
      <c r="G14" s="47">
        <v>58633</v>
      </c>
      <c r="H14" s="48">
        <v>2.3496602924922918</v>
      </c>
      <c r="I14" s="47">
        <v>5733192.9699999997</v>
      </c>
      <c r="J14" s="48">
        <v>1.880118581907269</v>
      </c>
      <c r="K14" s="47">
        <v>1168001.1769999999</v>
      </c>
      <c r="L14" s="48">
        <v>1.7389940209245724</v>
      </c>
    </row>
    <row r="15" spans="1:12" ht="5.25" customHeight="1" thickBot="1">
      <c r="A15" s="8"/>
      <c r="B15" s="9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spans="1:12" ht="15.75" customHeight="1" thickTop="1">
      <c r="A16" s="75" t="s">
        <v>20</v>
      </c>
      <c r="B16" s="73"/>
      <c r="C16" s="73"/>
      <c r="D16" s="73"/>
      <c r="E16" s="120"/>
      <c r="F16" s="120"/>
      <c r="G16" s="120"/>
      <c r="H16" s="120"/>
      <c r="I16" s="120"/>
      <c r="J16" s="120"/>
      <c r="K16" s="120"/>
      <c r="L16" s="120"/>
    </row>
    <row r="17" spans="1:12">
      <c r="A17" s="4"/>
      <c r="B17" s="3"/>
      <c r="C17" s="10"/>
      <c r="D17" s="4"/>
      <c r="E17" s="4"/>
      <c r="F17" s="4"/>
      <c r="G17" s="4"/>
      <c r="H17" s="4"/>
      <c r="I17" s="4"/>
      <c r="J17" s="4"/>
      <c r="K17" s="5"/>
      <c r="L17" s="5"/>
    </row>
  </sheetData>
  <mergeCells count="11">
    <mergeCell ref="E16:L16"/>
    <mergeCell ref="K3:L3"/>
    <mergeCell ref="A6:A8"/>
    <mergeCell ref="A9:A11"/>
    <mergeCell ref="A12:A14"/>
    <mergeCell ref="A3:A4"/>
    <mergeCell ref="B3:B4"/>
    <mergeCell ref="C3:D3"/>
    <mergeCell ref="E3:F3"/>
    <mergeCell ref="G3:H3"/>
    <mergeCell ref="I3:J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2"/>
  <sheetViews>
    <sheetView showGridLines="0" zoomScaleNormal="100" workbookViewId="0">
      <selection activeCell="G24" sqref="G24"/>
    </sheetView>
  </sheetViews>
  <sheetFormatPr defaultRowHeight="15"/>
  <cols>
    <col min="1" max="1" width="31.5703125" customWidth="1"/>
    <col min="2" max="6" width="10.140625" customWidth="1"/>
    <col min="7" max="15" width="7.28515625" customWidth="1"/>
    <col min="16" max="16" width="14.140625" customWidth="1"/>
    <col min="17" max="19" width="7.28515625" customWidth="1"/>
    <col min="20" max="20" width="21.42578125" customWidth="1"/>
    <col min="21" max="21" width="6.42578125" customWidth="1"/>
    <col min="22" max="29" width="7.28515625" customWidth="1"/>
    <col min="30" max="35" width="12" customWidth="1"/>
    <col min="36" max="36" width="6.42578125" customWidth="1"/>
    <col min="37" max="44" width="7.28515625" customWidth="1"/>
    <col min="45" max="50" width="12" customWidth="1"/>
  </cols>
  <sheetData>
    <row r="1" spans="1:50">
      <c r="A1" s="2" t="s">
        <v>72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5"/>
    </row>
    <row r="2" spans="1:50">
      <c r="A2" s="4"/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5"/>
    </row>
    <row r="3" spans="1:50" ht="3.75" customHeight="1"/>
    <row r="4" spans="1:50"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</row>
    <row r="5" spans="1:50"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</row>
    <row r="6" spans="1:50"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</row>
    <row r="7" spans="1:50"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</row>
    <row r="8" spans="1:50" ht="15" customHeight="1">
      <c r="T8" s="132" t="s">
        <v>27</v>
      </c>
      <c r="U8" s="127" t="s">
        <v>14</v>
      </c>
      <c r="V8" s="128"/>
      <c r="W8" s="129"/>
      <c r="X8" s="127" t="s">
        <v>15</v>
      </c>
      <c r="Y8" s="128"/>
      <c r="Z8" s="129"/>
      <c r="AA8" s="127" t="s">
        <v>39</v>
      </c>
      <c r="AB8" s="128"/>
      <c r="AC8" s="129"/>
      <c r="AD8" s="130" t="s">
        <v>16</v>
      </c>
      <c r="AE8" s="131"/>
      <c r="AF8" s="131"/>
    </row>
    <row r="9" spans="1:50">
      <c r="T9" s="133"/>
      <c r="U9" s="62">
        <v>2012</v>
      </c>
      <c r="V9" s="62">
        <v>2015</v>
      </c>
      <c r="W9" s="62">
        <v>2018</v>
      </c>
      <c r="X9" s="62">
        <v>2012</v>
      </c>
      <c r="Y9" s="62">
        <v>2015</v>
      </c>
      <c r="Z9" s="62">
        <v>2018</v>
      </c>
      <c r="AA9" s="62">
        <v>2012</v>
      </c>
      <c r="AB9" s="62">
        <v>2015</v>
      </c>
      <c r="AC9" s="62">
        <v>2018</v>
      </c>
      <c r="AD9" s="62">
        <v>2012</v>
      </c>
      <c r="AE9" s="62">
        <v>2015</v>
      </c>
      <c r="AF9" s="62">
        <v>2018</v>
      </c>
    </row>
    <row r="10" spans="1:50"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</row>
    <row r="11" spans="1:50">
      <c r="T11" s="65" t="s">
        <v>61</v>
      </c>
      <c r="U11" s="66">
        <v>0.67908396946564886</v>
      </c>
      <c r="V11" s="66">
        <v>0.66907419566644777</v>
      </c>
      <c r="W11" s="66">
        <v>0.63211234979006803</v>
      </c>
      <c r="X11" s="66">
        <v>0.56243361770651323</v>
      </c>
      <c r="Y11" s="66">
        <v>0.61500110704471167</v>
      </c>
      <c r="Z11" s="66">
        <v>0.53985203726319408</v>
      </c>
      <c r="AA11" s="66">
        <v>0.71105629328202502</v>
      </c>
      <c r="AB11" s="66">
        <v>0.60681103974972683</v>
      </c>
      <c r="AC11" s="66">
        <v>0.71080989492626789</v>
      </c>
      <c r="AD11" s="66">
        <v>0.55638500475489028</v>
      </c>
      <c r="AE11" s="66">
        <v>0.70059617238886174</v>
      </c>
      <c r="AF11" s="66">
        <v>0.65642490641708251</v>
      </c>
    </row>
    <row r="12" spans="1:50">
      <c r="S12" s="13"/>
      <c r="T12" s="67" t="s">
        <v>6</v>
      </c>
      <c r="U12" s="68">
        <v>0.286412213740458</v>
      </c>
      <c r="V12" s="68">
        <v>0.31035237469905885</v>
      </c>
      <c r="W12" s="68">
        <v>0.26581728681048211</v>
      </c>
      <c r="X12" s="68">
        <v>0.24540891492787886</v>
      </c>
      <c r="Y12" s="68">
        <v>0.22965056459280292</v>
      </c>
      <c r="Z12" s="68">
        <v>0.25767720707718084</v>
      </c>
      <c r="AA12" s="68">
        <v>0.44987140024740441</v>
      </c>
      <c r="AB12" s="68">
        <v>0.34015757139860409</v>
      </c>
      <c r="AC12" s="68">
        <v>0.4291157001969102</v>
      </c>
      <c r="AD12" s="68">
        <v>0.29517256160198252</v>
      </c>
      <c r="AE12" s="68">
        <v>0.2332803973096973</v>
      </c>
      <c r="AF12" s="68">
        <v>0.29174647997615516</v>
      </c>
    </row>
    <row r="13" spans="1:50">
      <c r="S13" s="13"/>
      <c r="T13" s="67" t="s">
        <v>8</v>
      </c>
      <c r="U13" s="68">
        <v>0.19603053435114504</v>
      </c>
      <c r="V13" s="68">
        <v>0.18209673889253666</v>
      </c>
      <c r="W13" s="68">
        <v>0.18778051252352684</v>
      </c>
      <c r="X13" s="68">
        <v>0</v>
      </c>
      <c r="Y13" s="68">
        <v>0</v>
      </c>
      <c r="Z13" s="68">
        <v>0</v>
      </c>
      <c r="AA13" s="68">
        <v>0.26118489303462067</v>
      </c>
      <c r="AB13" s="68">
        <v>0.26665346835112269</v>
      </c>
      <c r="AC13" s="68">
        <v>0.28169419472935769</v>
      </c>
      <c r="AD13" s="68">
        <v>0</v>
      </c>
      <c r="AE13" s="68">
        <v>0</v>
      </c>
      <c r="AF13" s="68">
        <v>0.17350963654519355</v>
      </c>
    </row>
    <row r="14" spans="1:50">
      <c r="S14" s="13"/>
      <c r="T14" s="67" t="s">
        <v>11</v>
      </c>
      <c r="U14" s="68">
        <v>0</v>
      </c>
      <c r="V14" s="68">
        <v>0</v>
      </c>
      <c r="W14" s="68">
        <v>0</v>
      </c>
      <c r="X14" s="68">
        <v>0</v>
      </c>
      <c r="Y14" s="68">
        <v>0</v>
      </c>
      <c r="Z14" s="68">
        <v>0</v>
      </c>
      <c r="AA14" s="68">
        <v>0</v>
      </c>
      <c r="AB14" s="68">
        <v>0</v>
      </c>
      <c r="AC14" s="68">
        <v>0</v>
      </c>
      <c r="AD14" s="68">
        <v>0</v>
      </c>
      <c r="AE14" s="68">
        <v>0.22991670003683973</v>
      </c>
      <c r="AF14" s="68">
        <v>0</v>
      </c>
    </row>
    <row r="15" spans="1:50">
      <c r="S15" s="13"/>
      <c r="T15" s="67" t="s">
        <v>12</v>
      </c>
      <c r="U15" s="68">
        <v>0.1966412213740458</v>
      </c>
      <c r="V15" s="68">
        <v>0.17662508207485225</v>
      </c>
      <c r="W15" s="68">
        <v>0.17851455045605907</v>
      </c>
      <c r="X15" s="68">
        <v>0.31702470277863432</v>
      </c>
      <c r="Y15" s="68">
        <v>0.3853505424519087</v>
      </c>
      <c r="Z15" s="68">
        <v>0.28217483018601319</v>
      </c>
      <c r="AA15" s="68">
        <v>0</v>
      </c>
      <c r="AB15" s="68">
        <v>0</v>
      </c>
      <c r="AC15" s="68">
        <v>0</v>
      </c>
      <c r="AD15" s="68">
        <v>0.26121244315290776</v>
      </c>
      <c r="AE15" s="68">
        <v>0.23739907504232474</v>
      </c>
      <c r="AF15" s="68">
        <v>0.19116878989573383</v>
      </c>
    </row>
    <row r="16" spans="1:50">
      <c r="S16" s="13"/>
      <c r="T16" s="65" t="s">
        <v>62</v>
      </c>
      <c r="U16" s="66">
        <v>0.61947094535993064</v>
      </c>
      <c r="V16" s="66">
        <v>0.59498582301149083</v>
      </c>
      <c r="W16" s="66">
        <v>0.61280156487720061</v>
      </c>
      <c r="X16" s="66">
        <v>0.62350553442600587</v>
      </c>
      <c r="Y16" s="66">
        <v>0.5895038950389504</v>
      </c>
      <c r="Z16" s="66">
        <v>0.60737435008665519</v>
      </c>
      <c r="AA16" s="66">
        <v>0.63781527259494986</v>
      </c>
      <c r="AB16" s="66">
        <v>0.62086419482659227</v>
      </c>
      <c r="AC16" s="66">
        <v>0.58084558291013844</v>
      </c>
      <c r="AD16" s="66">
        <v>0.67065024712727661</v>
      </c>
      <c r="AE16" s="66">
        <v>0.62947670324551674</v>
      </c>
      <c r="AF16" s="66">
        <v>0.6189421448292366</v>
      </c>
    </row>
    <row r="17" spans="1:32">
      <c r="T17" s="67" t="s">
        <v>6</v>
      </c>
      <c r="U17" s="68">
        <v>0.16045099739809193</v>
      </c>
      <c r="V17" s="68">
        <v>0.16758692732427996</v>
      </c>
      <c r="W17" s="68">
        <v>0</v>
      </c>
      <c r="X17" s="68">
        <v>0.17365647331707401</v>
      </c>
      <c r="Y17" s="68">
        <v>0.18324840391261055</v>
      </c>
      <c r="Z17" s="68">
        <v>0</v>
      </c>
      <c r="AA17" s="68">
        <v>0</v>
      </c>
      <c r="AB17" s="68">
        <v>0.27825488577398794</v>
      </c>
      <c r="AC17" s="68">
        <v>0.27002534938618156</v>
      </c>
      <c r="AD17" s="68">
        <v>0.1753582470919034</v>
      </c>
      <c r="AE17" s="68">
        <v>0.18811891116837601</v>
      </c>
      <c r="AF17" s="68">
        <v>0</v>
      </c>
    </row>
    <row r="18" spans="1:32">
      <c r="T18" s="67" t="s">
        <v>8</v>
      </c>
      <c r="U18" s="68">
        <v>0.22918473547267998</v>
      </c>
      <c r="V18" s="68">
        <v>0.21638561408744963</v>
      </c>
      <c r="W18" s="68">
        <v>0.20028254727233211</v>
      </c>
      <c r="X18" s="68">
        <v>0.21136561322122355</v>
      </c>
      <c r="Y18" s="68">
        <v>0.19295964388215311</v>
      </c>
      <c r="Z18" s="68">
        <v>0.18935008665511266</v>
      </c>
      <c r="AA18" s="68">
        <v>0.47131830676894171</v>
      </c>
      <c r="AB18" s="68">
        <v>0.34260930905260428</v>
      </c>
      <c r="AC18" s="68">
        <v>0.31082023352395682</v>
      </c>
      <c r="AD18" s="68">
        <v>0.25596537219927817</v>
      </c>
      <c r="AE18" s="68">
        <v>0.21339001905093188</v>
      </c>
      <c r="AF18" s="68">
        <v>0.2099706865398602</v>
      </c>
    </row>
    <row r="19" spans="1:32">
      <c r="T19" s="67" t="s">
        <v>7</v>
      </c>
      <c r="U19" s="68">
        <v>0</v>
      </c>
      <c r="V19" s="68">
        <v>0</v>
      </c>
      <c r="W19" s="68">
        <v>0.19560965007607042</v>
      </c>
      <c r="X19" s="68">
        <v>0</v>
      </c>
      <c r="Y19" s="68">
        <v>0</v>
      </c>
      <c r="Z19" s="68">
        <v>0.19771230502599654</v>
      </c>
      <c r="AA19" s="68">
        <v>0</v>
      </c>
      <c r="AB19" s="68">
        <v>0</v>
      </c>
      <c r="AC19" s="68">
        <v>0</v>
      </c>
      <c r="AD19" s="68">
        <v>0</v>
      </c>
      <c r="AE19" s="68">
        <v>0</v>
      </c>
      <c r="AF19" s="68">
        <v>0.18789206961129157</v>
      </c>
    </row>
    <row r="20" spans="1:32">
      <c r="A20" s="74" t="s">
        <v>20</v>
      </c>
      <c r="B20" s="74"/>
      <c r="C20" s="74"/>
      <c r="D20" s="74"/>
      <c r="S20" s="13"/>
      <c r="T20" s="67" t="s">
        <v>12</v>
      </c>
      <c r="U20" s="68">
        <v>0.22983521248915872</v>
      </c>
      <c r="V20" s="68">
        <v>0.21101328159976124</v>
      </c>
      <c r="W20" s="68">
        <v>0.21690936752879808</v>
      </c>
      <c r="X20" s="68">
        <v>0.23848344788770828</v>
      </c>
      <c r="Y20" s="68">
        <v>0.21329584724418674</v>
      </c>
      <c r="Z20" s="68">
        <v>0.22031195840554593</v>
      </c>
      <c r="AA20" s="68">
        <v>0.16649696582600812</v>
      </c>
      <c r="AB20" s="68">
        <v>0</v>
      </c>
      <c r="AC20" s="68">
        <v>0</v>
      </c>
      <c r="AD20" s="68">
        <v>0.23932662783609507</v>
      </c>
      <c r="AE20" s="68">
        <v>0.22796777302620888</v>
      </c>
      <c r="AF20" s="68">
        <v>0.22107938867808483</v>
      </c>
    </row>
    <row r="21" spans="1:32"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</row>
    <row r="22" spans="1:32"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</row>
  </sheetData>
  <mergeCells count="5">
    <mergeCell ref="U8:W8"/>
    <mergeCell ref="X8:Z8"/>
    <mergeCell ref="AA8:AC8"/>
    <mergeCell ref="AD8:AF8"/>
    <mergeCell ref="T8:T9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69"/>
  <sheetViews>
    <sheetView showGridLines="0" zoomScale="90" zoomScaleNormal="90" workbookViewId="0">
      <selection activeCell="H9" sqref="H9"/>
    </sheetView>
  </sheetViews>
  <sheetFormatPr defaultRowHeight="15"/>
  <cols>
    <col min="1" max="1" width="31.5703125" customWidth="1"/>
    <col min="2" max="6" width="10.140625" customWidth="1"/>
    <col min="7" max="7" width="7.28515625" customWidth="1"/>
    <col min="8" max="8" width="14.140625" customWidth="1"/>
    <col min="9" max="11" width="7.28515625" customWidth="1"/>
    <col min="12" max="12" width="21.42578125" customWidth="1"/>
    <col min="13" max="13" width="6.42578125" customWidth="1"/>
    <col min="14" max="21" width="7.28515625" customWidth="1"/>
    <col min="22" max="27" width="12" customWidth="1"/>
    <col min="28" max="28" width="11.28515625" customWidth="1"/>
    <col min="30" max="30" width="19.42578125" customWidth="1"/>
    <col min="31" max="35" width="12.7109375" style="35" customWidth="1"/>
  </cols>
  <sheetData>
    <row r="1" spans="1:35" s="92" customFormat="1">
      <c r="A1" s="138" t="s">
        <v>97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</row>
    <row r="2" spans="1:35" s="92" customFormat="1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1:35" ht="12" customHeight="1">
      <c r="A3" s="94" t="s">
        <v>59</v>
      </c>
      <c r="AE3"/>
      <c r="AF3"/>
      <c r="AG3"/>
      <c r="AH3"/>
      <c r="AI3"/>
    </row>
    <row r="4" spans="1:35" ht="12" customHeight="1">
      <c r="AE4"/>
      <c r="AF4"/>
      <c r="AG4"/>
      <c r="AH4"/>
      <c r="AI4"/>
    </row>
    <row r="5" spans="1:35" s="96" customFormat="1" ht="22.5">
      <c r="A5" s="134"/>
      <c r="B5" s="91" t="s">
        <v>14</v>
      </c>
      <c r="C5" s="91" t="s">
        <v>60</v>
      </c>
      <c r="D5" s="91" t="s">
        <v>15</v>
      </c>
      <c r="E5" s="91" t="s">
        <v>39</v>
      </c>
      <c r="F5" s="91" t="s">
        <v>16</v>
      </c>
      <c r="AE5" s="97"/>
      <c r="AF5" s="97"/>
      <c r="AG5" s="97"/>
      <c r="AH5" s="97"/>
      <c r="AI5" s="97"/>
    </row>
    <row r="6" spans="1:35" s="96" customFormat="1">
      <c r="A6" s="135"/>
      <c r="B6" s="136" t="s">
        <v>59</v>
      </c>
      <c r="C6" s="137"/>
      <c r="D6" s="137"/>
      <c r="E6" s="137"/>
      <c r="F6" s="137"/>
      <c r="AE6" s="97"/>
      <c r="AF6" s="97"/>
      <c r="AG6" s="97"/>
      <c r="AH6" s="97"/>
      <c r="AI6" s="97"/>
    </row>
    <row r="7" spans="1:35" s="96" customFormat="1" ht="1.5" customHeight="1">
      <c r="A7" s="6"/>
      <c r="B7" s="26"/>
      <c r="C7" s="26"/>
      <c r="D7" s="26"/>
      <c r="E7" s="26"/>
      <c r="F7" s="26"/>
      <c r="AE7" s="97"/>
      <c r="AF7" s="97"/>
      <c r="AG7" s="97"/>
      <c r="AH7" s="97"/>
      <c r="AI7" s="97"/>
    </row>
    <row r="8" spans="1:35" s="96" customFormat="1">
      <c r="A8" s="11" t="s">
        <v>18</v>
      </c>
      <c r="B8" s="98">
        <v>2.5489673000807622</v>
      </c>
      <c r="C8" s="98">
        <v>3.0903643631806421</v>
      </c>
      <c r="D8" s="98">
        <v>3.0784665272572065</v>
      </c>
      <c r="E8" s="98">
        <v>3.7720158337257725</v>
      </c>
      <c r="F8" s="98">
        <v>5.2270849421810262</v>
      </c>
      <c r="AE8" s="97"/>
      <c r="AF8" s="97"/>
      <c r="AG8" s="97"/>
      <c r="AH8" s="97"/>
      <c r="AI8" s="97"/>
    </row>
    <row r="9" spans="1:35" s="96" customFormat="1">
      <c r="A9" s="49" t="s">
        <v>1</v>
      </c>
      <c r="B9" s="99">
        <v>13.24343264869794</v>
      </c>
      <c r="C9" s="99">
        <v>13.358790888533822</v>
      </c>
      <c r="D9" s="99">
        <v>13.356221801423418</v>
      </c>
      <c r="E9" s="99">
        <v>14.822788104806062</v>
      </c>
      <c r="F9" s="99">
        <v>16.718416879387643</v>
      </c>
      <c r="AE9" s="97"/>
      <c r="AF9" s="97"/>
      <c r="AG9" s="97"/>
      <c r="AH9" s="97"/>
      <c r="AI9" s="97"/>
    </row>
    <row r="10" spans="1:35" s="96" customFormat="1" ht="21" customHeight="1">
      <c r="A10" s="49" t="s">
        <v>19</v>
      </c>
      <c r="B10" s="99">
        <v>12.201541016310745</v>
      </c>
      <c r="C10" s="99">
        <v>11.944481609180624</v>
      </c>
      <c r="D10" s="99">
        <v>11.946524635661348</v>
      </c>
      <c r="E10" s="99">
        <v>12.446786836717404</v>
      </c>
      <c r="F10" s="99">
        <v>14.571297061580468</v>
      </c>
      <c r="AE10" s="97"/>
      <c r="AF10" s="97"/>
      <c r="AG10" s="97"/>
      <c r="AH10" s="97"/>
      <c r="AI10" s="97"/>
    </row>
    <row r="11" spans="1:35" s="96" customFormat="1">
      <c r="A11" s="49" t="s">
        <v>99</v>
      </c>
      <c r="B11" s="99">
        <v>2.2538403089770842</v>
      </c>
      <c r="C11" s="99">
        <v>1.3996474161664274</v>
      </c>
      <c r="D11" s="99">
        <v>1.3118907723687734</v>
      </c>
      <c r="E11" s="99">
        <v>1.9749951550960487</v>
      </c>
      <c r="F11" s="99">
        <v>3.46870569120179</v>
      </c>
      <c r="AE11" s="97"/>
      <c r="AF11" s="97"/>
      <c r="AG11" s="97"/>
      <c r="AH11" s="97"/>
      <c r="AI11" s="97"/>
    </row>
    <row r="12" spans="1:35" s="96" customFormat="1" ht="2.25" customHeight="1" thickBot="1">
      <c r="A12" s="37"/>
      <c r="B12" s="38"/>
      <c r="C12" s="39"/>
      <c r="D12" s="37"/>
      <c r="E12" s="37"/>
      <c r="F12" s="37"/>
      <c r="AE12" s="97"/>
      <c r="AF12" s="97"/>
      <c r="AG12" s="97"/>
      <c r="AH12" s="97"/>
      <c r="AI12" s="97"/>
    </row>
    <row r="13" spans="1:35" s="96" customFormat="1" ht="15.75" thickTop="1">
      <c r="AE13" s="97"/>
      <c r="AF13" s="97"/>
      <c r="AG13" s="97"/>
      <c r="AH13" s="97"/>
      <c r="AI13" s="97"/>
    </row>
    <row r="14" spans="1:35" ht="15.75" customHeight="1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AE14"/>
    </row>
    <row r="15" spans="1:35" ht="15.75" customHeight="1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AE15"/>
    </row>
    <row r="16" spans="1:35" ht="15.75" customHeight="1">
      <c r="A16" s="94" t="s">
        <v>98</v>
      </c>
      <c r="B16" s="95"/>
      <c r="C16" s="95"/>
      <c r="D16" s="95"/>
      <c r="E16" s="95"/>
      <c r="F16" s="95"/>
      <c r="G16" s="95"/>
      <c r="H16" s="95"/>
      <c r="I16" s="95"/>
      <c r="J16" s="95"/>
      <c r="K16" s="95"/>
      <c r="AE16"/>
    </row>
    <row r="17" spans="1:31" ht="15.75" customHeight="1">
      <c r="A17" s="95"/>
      <c r="B17" s="95"/>
      <c r="C17" s="95"/>
      <c r="D17" s="95"/>
      <c r="E17" s="95"/>
      <c r="F17" s="95"/>
      <c r="G17" s="95"/>
      <c r="H17" s="95"/>
      <c r="I17" s="95"/>
      <c r="J17" s="95"/>
      <c r="K17" s="95"/>
      <c r="AE17"/>
    </row>
    <row r="18" spans="1:31" ht="13.5" customHeight="1">
      <c r="A18" s="95"/>
      <c r="B18" s="95"/>
      <c r="C18" s="95"/>
      <c r="D18" s="95"/>
      <c r="E18" s="95"/>
      <c r="F18" s="95"/>
      <c r="G18" s="95"/>
      <c r="H18" s="95"/>
      <c r="I18" s="95"/>
      <c r="J18" s="95"/>
      <c r="K18" s="95"/>
    </row>
    <row r="19" spans="1:31">
      <c r="A19" s="25"/>
    </row>
    <row r="21" spans="1:31">
      <c r="A21" s="4"/>
      <c r="B21" s="3"/>
      <c r="C21" s="4"/>
      <c r="D21" s="4"/>
      <c r="E21" s="4"/>
      <c r="F21" s="4"/>
      <c r="G21" s="4"/>
      <c r="H21" s="4"/>
      <c r="I21" s="4"/>
      <c r="J21" s="4"/>
      <c r="K21" s="5"/>
    </row>
    <row r="22" spans="1:31">
      <c r="A22" s="25"/>
    </row>
    <row r="23" spans="1:31" ht="27.75" customHeight="1">
      <c r="M23" s="13"/>
    </row>
    <row r="24" spans="1:31" ht="21.75" customHeight="1">
      <c r="M24" s="13"/>
    </row>
    <row r="26" spans="1:31" ht="14.25" customHeight="1"/>
    <row r="32" spans="1:31" ht="15" customHeight="1"/>
    <row r="33" spans="1:35">
      <c r="A33" s="36"/>
      <c r="B33" s="36"/>
      <c r="C33" s="36"/>
      <c r="D33" s="36"/>
    </row>
    <row r="34" spans="1:35">
      <c r="A34" s="74" t="s">
        <v>20</v>
      </c>
      <c r="B34" s="74"/>
      <c r="C34" s="74"/>
      <c r="D34" s="74"/>
    </row>
    <row r="36" spans="1:35" s="96" customFormat="1">
      <c r="AE36" s="97"/>
      <c r="AF36" s="97"/>
      <c r="AG36" s="97"/>
      <c r="AH36" s="97"/>
      <c r="AI36" s="97"/>
    </row>
    <row r="37" spans="1:35" s="96" customFormat="1">
      <c r="AE37" s="97"/>
      <c r="AF37" s="97"/>
      <c r="AG37" s="97"/>
      <c r="AH37" s="97"/>
      <c r="AI37" s="97"/>
    </row>
    <row r="38" spans="1:35" s="96" customFormat="1">
      <c r="A38" s="69"/>
      <c r="B38" s="69"/>
      <c r="C38" s="69"/>
      <c r="D38" s="69"/>
      <c r="E38" s="69"/>
      <c r="F38" s="69"/>
      <c r="AE38" s="97"/>
      <c r="AF38" s="97"/>
      <c r="AG38" s="97"/>
      <c r="AH38" s="97"/>
      <c r="AI38" s="97"/>
    </row>
    <row r="39" spans="1:35" s="96" customFormat="1">
      <c r="A39" s="70" t="s">
        <v>14</v>
      </c>
      <c r="B39" s="70" t="s">
        <v>16</v>
      </c>
      <c r="C39" s="70" t="s">
        <v>60</v>
      </c>
      <c r="D39" s="70" t="s">
        <v>56</v>
      </c>
      <c r="E39" s="70" t="s">
        <v>39</v>
      </c>
      <c r="F39" s="69"/>
      <c r="AE39" s="97"/>
      <c r="AF39" s="97"/>
      <c r="AG39" s="97"/>
      <c r="AH39" s="97"/>
      <c r="AI39" s="97"/>
    </row>
    <row r="40" spans="1:35" s="96" customFormat="1">
      <c r="A40" s="70" t="s">
        <v>38</v>
      </c>
      <c r="B40" s="70">
        <v>3.5169200089756991E-2</v>
      </c>
      <c r="C40" s="70">
        <v>1.4096366355987877E-2</v>
      </c>
      <c r="D40" s="70">
        <v>1.5164629302675259E-2</v>
      </c>
      <c r="E40" s="70">
        <v>1.3256853715577499E-2</v>
      </c>
      <c r="F40" s="69"/>
      <c r="AE40" s="97"/>
      <c r="AF40" s="97"/>
      <c r="AG40" s="97"/>
      <c r="AH40" s="97"/>
      <c r="AI40" s="97"/>
    </row>
    <row r="41" spans="1:35" s="96" customFormat="1">
      <c r="A41" s="70" t="s">
        <v>37</v>
      </c>
      <c r="B41" s="71">
        <v>6.9655028807743546E-2</v>
      </c>
      <c r="C41" s="70">
        <v>4.7747592252098681E-2</v>
      </c>
      <c r="D41" s="70">
        <v>3.5919730727494104E-2</v>
      </c>
      <c r="E41" s="70">
        <v>6.2774086423086128E-2</v>
      </c>
      <c r="F41" s="69"/>
      <c r="AE41" s="97"/>
      <c r="AF41" s="97"/>
      <c r="AG41" s="97"/>
      <c r="AH41" s="97"/>
      <c r="AI41" s="97"/>
    </row>
    <row r="42" spans="1:35" s="96" customFormat="1">
      <c r="A42" s="72" t="s">
        <v>36</v>
      </c>
      <c r="B42" s="70">
        <v>5.2270849421810262E-2</v>
      </c>
      <c r="C42" s="70">
        <v>3.0784665272572065E-2</v>
      </c>
      <c r="D42" s="70">
        <v>2.5489673000807622E-2</v>
      </c>
      <c r="E42" s="70">
        <v>3.7720158337257725E-2</v>
      </c>
      <c r="F42" s="69"/>
      <c r="AE42" s="97"/>
      <c r="AF42" s="97"/>
      <c r="AG42" s="97"/>
      <c r="AH42" s="97"/>
      <c r="AI42" s="97"/>
    </row>
    <row r="43" spans="1:35" s="96" customFormat="1">
      <c r="A43" s="70"/>
      <c r="B43" s="70"/>
      <c r="C43" s="70"/>
      <c r="D43" s="70"/>
      <c r="E43" s="70"/>
      <c r="F43" s="69"/>
      <c r="AE43" s="97"/>
      <c r="AF43" s="97"/>
      <c r="AG43" s="97"/>
      <c r="AH43" s="97"/>
      <c r="AI43" s="97"/>
    </row>
    <row r="44" spans="1:35" s="96" customFormat="1">
      <c r="A44" s="70" t="s">
        <v>1</v>
      </c>
      <c r="B44" s="70" t="s">
        <v>16</v>
      </c>
      <c r="C44" s="70" t="s">
        <v>60</v>
      </c>
      <c r="D44" s="70" t="s">
        <v>56</v>
      </c>
      <c r="E44" s="70" t="s">
        <v>39</v>
      </c>
      <c r="F44" s="69"/>
      <c r="AE44" s="97"/>
      <c r="AF44" s="97"/>
      <c r="AG44" s="97"/>
      <c r="AH44" s="97"/>
      <c r="AI44" s="97"/>
    </row>
    <row r="45" spans="1:35" s="96" customFormat="1">
      <c r="A45" s="70" t="s">
        <v>38</v>
      </c>
      <c r="B45" s="70">
        <v>0.21282041658582584</v>
      </c>
      <c r="C45" s="70">
        <v>0.18027019758373086</v>
      </c>
      <c r="D45" s="70">
        <v>0.1173861515387018</v>
      </c>
      <c r="E45" s="70">
        <v>0.10121512275771029</v>
      </c>
      <c r="F45" s="69"/>
      <c r="AE45" s="97"/>
      <c r="AF45" s="97"/>
      <c r="AG45" s="97"/>
      <c r="AH45" s="97"/>
      <c r="AI45" s="97"/>
    </row>
    <row r="46" spans="1:35" s="96" customFormat="1">
      <c r="A46" s="70" t="s">
        <v>37</v>
      </c>
      <c r="B46" s="70">
        <v>0.12326513080813317</v>
      </c>
      <c r="C46" s="70">
        <v>8.8702658713190274E-2</v>
      </c>
      <c r="D46" s="70">
        <v>0.14768515972752416</v>
      </c>
      <c r="E46" s="70">
        <v>0.19724769445088738</v>
      </c>
      <c r="F46" s="69"/>
      <c r="AE46" s="97"/>
      <c r="AF46" s="97"/>
      <c r="AG46" s="97"/>
      <c r="AH46" s="97"/>
      <c r="AI46" s="97"/>
    </row>
    <row r="47" spans="1:35" s="96" customFormat="1">
      <c r="A47" s="72" t="s">
        <v>36</v>
      </c>
      <c r="B47" s="70">
        <v>0.16718416879387643</v>
      </c>
      <c r="C47" s="70">
        <v>0.13356221801423418</v>
      </c>
      <c r="D47" s="70">
        <v>0.13243432648697939</v>
      </c>
      <c r="E47" s="70">
        <v>0.14822788104806062</v>
      </c>
      <c r="F47" s="69"/>
      <c r="AE47" s="97"/>
      <c r="AF47" s="97"/>
      <c r="AG47" s="97"/>
      <c r="AH47" s="97"/>
      <c r="AI47" s="97"/>
    </row>
    <row r="48" spans="1:35" s="96" customFormat="1">
      <c r="A48" s="70"/>
      <c r="B48" s="70"/>
      <c r="C48" s="70"/>
      <c r="D48" s="70"/>
      <c r="E48" s="70"/>
      <c r="F48" s="69"/>
      <c r="AE48" s="97"/>
      <c r="AF48" s="97"/>
      <c r="AG48" s="97"/>
      <c r="AH48" s="97"/>
      <c r="AI48" s="97"/>
    </row>
    <row r="49" spans="1:35" s="96" customFormat="1">
      <c r="A49" s="70" t="s">
        <v>19</v>
      </c>
      <c r="B49" s="70" t="s">
        <v>16</v>
      </c>
      <c r="C49" s="70" t="s">
        <v>60</v>
      </c>
      <c r="D49" s="70" t="s">
        <v>56</v>
      </c>
      <c r="E49" s="70" t="s">
        <v>39</v>
      </c>
      <c r="F49" s="69"/>
      <c r="AE49" s="97"/>
      <c r="AF49" s="97"/>
      <c r="AG49" s="97"/>
      <c r="AH49" s="97"/>
      <c r="AI49" s="97"/>
    </row>
    <row r="50" spans="1:35" s="96" customFormat="1">
      <c r="A50" s="70" t="s">
        <v>38</v>
      </c>
      <c r="B50" s="70">
        <v>0.14817686486002635</v>
      </c>
      <c r="C50" s="70">
        <v>0.1333896515204589</v>
      </c>
      <c r="D50" s="70">
        <v>0.132617949017521</v>
      </c>
      <c r="E50" s="70">
        <v>0.12325229343597034</v>
      </c>
      <c r="F50" s="69"/>
      <c r="AE50" s="97"/>
      <c r="AF50" s="97"/>
      <c r="AG50" s="97"/>
      <c r="AH50" s="97"/>
      <c r="AI50" s="97"/>
    </row>
    <row r="51" spans="1:35" s="96" customFormat="1">
      <c r="A51" s="70" t="s">
        <v>37</v>
      </c>
      <c r="B51" s="70">
        <v>0.14325436368840005</v>
      </c>
      <c r="C51" s="70">
        <v>0.10571191127348299</v>
      </c>
      <c r="D51" s="70">
        <v>0.11151212263192868</v>
      </c>
      <c r="E51" s="70">
        <v>0.12568475878415275</v>
      </c>
      <c r="F51" s="69"/>
      <c r="AE51" s="97"/>
      <c r="AF51" s="97"/>
      <c r="AG51" s="97"/>
      <c r="AH51" s="97"/>
      <c r="AI51" s="97"/>
    </row>
    <row r="52" spans="1:35" s="96" customFormat="1">
      <c r="A52" s="72" t="s">
        <v>36</v>
      </c>
      <c r="B52" s="70">
        <v>0.14571297061580468</v>
      </c>
      <c r="C52" s="70">
        <v>0.11946524635661347</v>
      </c>
      <c r="D52" s="70">
        <v>0.12201541016310745</v>
      </c>
      <c r="E52" s="70">
        <v>0.12446786836717404</v>
      </c>
      <c r="F52" s="69"/>
      <c r="AE52" s="97"/>
      <c r="AF52" s="97"/>
      <c r="AG52" s="97"/>
      <c r="AH52" s="97"/>
      <c r="AI52" s="97"/>
    </row>
    <row r="53" spans="1:35" s="96" customFormat="1">
      <c r="A53" s="69"/>
      <c r="B53" s="69"/>
      <c r="C53" s="69"/>
      <c r="D53" s="69"/>
      <c r="E53" s="69"/>
      <c r="F53" s="69"/>
      <c r="AE53" s="97"/>
      <c r="AF53" s="97"/>
      <c r="AG53" s="97"/>
      <c r="AH53" s="97"/>
      <c r="AI53" s="97"/>
    </row>
    <row r="54" spans="1:35" s="96" customFormat="1">
      <c r="A54" s="70" t="s">
        <v>99</v>
      </c>
      <c r="B54" s="70" t="s">
        <v>16</v>
      </c>
      <c r="C54" s="70" t="s">
        <v>60</v>
      </c>
      <c r="D54" s="70" t="s">
        <v>56</v>
      </c>
      <c r="E54" s="70" t="s">
        <v>39</v>
      </c>
      <c r="F54" s="69"/>
      <c r="AE54" s="97"/>
      <c r="AF54" s="97"/>
      <c r="AG54" s="97"/>
      <c r="AH54" s="97"/>
      <c r="AI54" s="97"/>
    </row>
    <row r="55" spans="1:35" s="96" customFormat="1">
      <c r="A55" s="70" t="s">
        <v>38</v>
      </c>
      <c r="B55" s="70">
        <v>1.1952851446689783E-2</v>
      </c>
      <c r="C55" s="70">
        <v>-1.0722976169871279E-2</v>
      </c>
      <c r="D55" s="70">
        <v>1.23501281938736E-2</v>
      </c>
      <c r="E55" s="70">
        <v>5.9780957729538287E-4</v>
      </c>
      <c r="F55" s="69"/>
      <c r="AE55" s="97"/>
      <c r="AF55" s="97"/>
      <c r="AG55" s="97"/>
      <c r="AH55" s="97"/>
      <c r="AI55" s="97"/>
    </row>
    <row r="56" spans="1:35" s="96" customFormat="1">
      <c r="A56" s="70" t="s">
        <v>37</v>
      </c>
      <c r="B56" s="70">
        <v>5.7932001684420253E-2</v>
      </c>
      <c r="C56" s="70">
        <v>3.7535388432801575E-2</v>
      </c>
      <c r="D56" s="70">
        <v>3.2829212615203662E-2</v>
      </c>
      <c r="E56" s="70">
        <v>3.9268678918545685E-2</v>
      </c>
      <c r="F56" s="69"/>
      <c r="AE56" s="97"/>
      <c r="AF56" s="97"/>
      <c r="AG56" s="97"/>
      <c r="AH56" s="97"/>
      <c r="AI56" s="97"/>
    </row>
    <row r="57" spans="1:35" s="96" customFormat="1">
      <c r="A57" s="72" t="s">
        <v>36</v>
      </c>
      <c r="B57" s="70">
        <v>3.46870569120179E-2</v>
      </c>
      <c r="C57" s="70">
        <v>1.3118907723687734E-2</v>
      </c>
      <c r="D57" s="70">
        <v>2.2538403089770842E-2</v>
      </c>
      <c r="E57" s="70">
        <v>1.9749951550960487E-2</v>
      </c>
      <c r="F57" s="69"/>
      <c r="AE57" s="97"/>
      <c r="AF57" s="97"/>
      <c r="AG57" s="97"/>
      <c r="AH57" s="97"/>
      <c r="AI57" s="97"/>
    </row>
    <row r="58" spans="1:35" s="96" customFormat="1">
      <c r="A58" s="69"/>
      <c r="B58" s="69"/>
      <c r="C58" s="69"/>
      <c r="D58" s="69"/>
      <c r="E58" s="69"/>
      <c r="F58" s="69"/>
      <c r="AE58" s="97"/>
      <c r="AF58" s="97"/>
      <c r="AG58" s="97"/>
      <c r="AH58" s="97"/>
      <c r="AI58" s="97"/>
    </row>
    <row r="59" spans="1:35" s="96" customFormat="1">
      <c r="A59" s="69"/>
      <c r="B59" s="69"/>
      <c r="C59" s="69"/>
      <c r="D59" s="69"/>
      <c r="E59" s="69"/>
      <c r="F59" s="69"/>
      <c r="AE59" s="97"/>
      <c r="AF59" s="97"/>
      <c r="AG59" s="97"/>
      <c r="AH59" s="97"/>
      <c r="AI59" s="97"/>
    </row>
    <row r="60" spans="1:35" s="96" customFormat="1">
      <c r="A60" s="69"/>
      <c r="B60" s="69"/>
      <c r="C60" s="69"/>
      <c r="D60" s="69"/>
      <c r="E60" s="69"/>
      <c r="F60" s="69"/>
      <c r="AE60" s="97"/>
      <c r="AF60" s="97"/>
      <c r="AG60" s="97"/>
      <c r="AH60" s="97"/>
      <c r="AI60" s="97"/>
    </row>
    <row r="61" spans="1:35" s="96" customFormat="1">
      <c r="A61" s="69"/>
      <c r="B61" s="69"/>
      <c r="C61" s="69"/>
      <c r="D61" s="69"/>
      <c r="E61" s="69"/>
      <c r="F61" s="69"/>
      <c r="AE61" s="97"/>
      <c r="AF61" s="97"/>
      <c r="AG61" s="97"/>
      <c r="AH61" s="97"/>
      <c r="AI61" s="97"/>
    </row>
    <row r="62" spans="1:35" s="96" customFormat="1">
      <c r="A62" s="69"/>
      <c r="B62" s="69"/>
      <c r="C62" s="69"/>
      <c r="D62" s="69"/>
      <c r="E62" s="69"/>
      <c r="F62" s="69"/>
      <c r="AE62" s="97"/>
      <c r="AF62" s="97"/>
      <c r="AG62" s="97"/>
      <c r="AH62" s="97"/>
      <c r="AI62" s="97"/>
    </row>
    <row r="63" spans="1:35" s="96" customFormat="1">
      <c r="A63" s="69"/>
      <c r="B63" s="69"/>
      <c r="C63" s="69"/>
      <c r="D63" s="69"/>
      <c r="E63" s="69"/>
      <c r="F63" s="69"/>
      <c r="AE63" s="97"/>
      <c r="AF63" s="97"/>
      <c r="AG63" s="97"/>
      <c r="AH63" s="97"/>
      <c r="AI63" s="97"/>
    </row>
    <row r="64" spans="1:35" s="96" customFormat="1">
      <c r="A64" s="69"/>
      <c r="B64" s="69"/>
      <c r="C64" s="69"/>
      <c r="D64" s="69"/>
      <c r="E64" s="69"/>
      <c r="F64" s="69"/>
      <c r="AE64" s="97"/>
      <c r="AF64" s="97"/>
      <c r="AG64" s="97"/>
      <c r="AH64" s="97"/>
      <c r="AI64" s="97"/>
    </row>
    <row r="65" spans="1:35" s="96" customFormat="1">
      <c r="A65" s="69"/>
      <c r="B65" s="69"/>
      <c r="C65" s="69"/>
      <c r="D65" s="69"/>
      <c r="E65" s="69"/>
      <c r="F65" s="69"/>
      <c r="AE65" s="97"/>
      <c r="AF65" s="97"/>
      <c r="AG65" s="97"/>
      <c r="AH65" s="97"/>
      <c r="AI65" s="97"/>
    </row>
    <row r="66" spans="1:35" s="96" customFormat="1">
      <c r="AE66" s="97"/>
      <c r="AF66" s="97"/>
      <c r="AG66" s="97"/>
      <c r="AH66" s="97"/>
      <c r="AI66" s="97"/>
    </row>
    <row r="67" spans="1:35" s="96" customFormat="1">
      <c r="AE67" s="97"/>
      <c r="AF67" s="97"/>
      <c r="AG67" s="97"/>
      <c r="AH67" s="97"/>
      <c r="AI67" s="97"/>
    </row>
    <row r="68" spans="1:35" s="96" customFormat="1">
      <c r="AE68" s="97"/>
      <c r="AF68" s="97"/>
      <c r="AG68" s="97"/>
      <c r="AH68" s="97"/>
      <c r="AI68" s="97"/>
    </row>
    <row r="69" spans="1:35" s="96" customFormat="1">
      <c r="AE69" s="97"/>
      <c r="AF69" s="97"/>
      <c r="AG69" s="97"/>
      <c r="AH69" s="97"/>
      <c r="AI69" s="97"/>
    </row>
  </sheetData>
  <mergeCells count="3">
    <mergeCell ref="A5:A6"/>
    <mergeCell ref="B6:F6"/>
    <mergeCell ref="A1:L1"/>
  </mergeCell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7"/>
  <sheetViews>
    <sheetView showGridLines="0" zoomScale="110" zoomScaleNormal="110" workbookViewId="0">
      <selection activeCell="P21" sqref="P21"/>
    </sheetView>
  </sheetViews>
  <sheetFormatPr defaultRowHeight="11.25"/>
  <cols>
    <col min="1" max="1" width="4.42578125" style="101" customWidth="1"/>
    <col min="2" max="2" width="9.140625" style="101"/>
    <col min="3" max="3" width="9.5703125" style="101" bestFit="1" customWidth="1"/>
    <col min="4" max="4" width="9.28515625" style="101" bestFit="1" customWidth="1"/>
    <col min="5" max="6" width="9.140625" style="101"/>
    <col min="7" max="7" width="9.5703125" style="101" bestFit="1" customWidth="1"/>
    <col min="8" max="9" width="9.140625" style="101"/>
    <col min="10" max="10" width="9.28515625" style="101" bestFit="1" customWidth="1"/>
    <col min="11" max="11" width="9.5703125" style="101" bestFit="1" customWidth="1"/>
    <col min="12" max="18" width="9.140625" style="101"/>
    <col min="19" max="19" width="9.28515625" style="101" bestFit="1" customWidth="1"/>
    <col min="20" max="16384" width="9.140625" style="101"/>
  </cols>
  <sheetData>
    <row r="1" spans="1:19">
      <c r="A1" s="2" t="s">
        <v>120</v>
      </c>
    </row>
    <row r="2" spans="1:19">
      <c r="B2" s="102"/>
      <c r="C2" s="102"/>
      <c r="D2" s="102"/>
      <c r="E2" s="102"/>
      <c r="F2" s="102"/>
      <c r="G2" s="102"/>
      <c r="H2" s="102"/>
      <c r="I2" s="102"/>
      <c r="J2" s="102"/>
    </row>
    <row r="3" spans="1:19">
      <c r="O3" s="103"/>
    </row>
    <row r="5" spans="1:19">
      <c r="O5" s="102"/>
      <c r="P5" s="102"/>
      <c r="Q5" s="102"/>
      <c r="R5" s="102"/>
      <c r="S5" s="102"/>
    </row>
    <row r="25" spans="2:18" s="104" customFormat="1"/>
    <row r="26" spans="2:18" s="108" customFormat="1">
      <c r="B26" s="105"/>
      <c r="C26" s="139" t="s">
        <v>18</v>
      </c>
      <c r="D26" s="139"/>
      <c r="E26" s="139"/>
      <c r="F26" s="140" t="s">
        <v>32</v>
      </c>
      <c r="G26" s="140"/>
      <c r="H26" s="140"/>
      <c r="I26" s="140" t="s">
        <v>33</v>
      </c>
      <c r="J26" s="140"/>
      <c r="K26" s="140"/>
      <c r="L26" s="140" t="s">
        <v>102</v>
      </c>
      <c r="M26" s="140"/>
      <c r="N26" s="140"/>
      <c r="O26" s="106"/>
      <c r="P26" s="107"/>
      <c r="Q26" s="107"/>
      <c r="R26" s="107"/>
    </row>
    <row r="27" spans="2:18" s="108" customFormat="1">
      <c r="B27" s="109"/>
      <c r="C27" s="110">
        <v>2012</v>
      </c>
      <c r="D27" s="110">
        <v>2015</v>
      </c>
      <c r="E27" s="110">
        <v>2018</v>
      </c>
      <c r="F27" s="110">
        <v>2012</v>
      </c>
      <c r="G27" s="110">
        <v>2015</v>
      </c>
      <c r="H27" s="110">
        <v>2018</v>
      </c>
      <c r="I27" s="110">
        <v>2012</v>
      </c>
      <c r="J27" s="110">
        <v>2015</v>
      </c>
      <c r="K27" s="110">
        <v>2018</v>
      </c>
      <c r="L27" s="110">
        <v>2012</v>
      </c>
      <c r="M27" s="110">
        <v>2015</v>
      </c>
      <c r="N27" s="110">
        <v>2018</v>
      </c>
      <c r="O27" s="106"/>
      <c r="P27" s="107"/>
      <c r="Q27" s="107"/>
      <c r="R27" s="107"/>
    </row>
    <row r="28" spans="2:18" s="108" customFormat="1">
      <c r="B28" s="109" t="s">
        <v>103</v>
      </c>
      <c r="C28" s="109">
        <f t="shared" ref="C28:N28" si="0">C56</f>
        <v>-56071793</v>
      </c>
      <c r="D28" s="109">
        <f t="shared" si="0"/>
        <v>-18157290</v>
      </c>
      <c r="E28" s="109">
        <f t="shared" si="0"/>
        <v>-124705843</v>
      </c>
      <c r="F28" s="109">
        <f t="shared" si="0"/>
        <v>-209686.07518797001</v>
      </c>
      <c r="G28" s="109">
        <f t="shared" si="0"/>
        <v>-596581.72727272694</v>
      </c>
      <c r="H28" s="109">
        <f t="shared" si="0"/>
        <v>-84263.340909090999</v>
      </c>
      <c r="I28" s="109">
        <f t="shared" si="0"/>
        <v>-334757.88888888899</v>
      </c>
      <c r="J28" s="109">
        <f t="shared" si="0"/>
        <v>-248011.272727273</v>
      </c>
      <c r="K28" s="109">
        <f t="shared" si="0"/>
        <v>-409946.8</v>
      </c>
      <c r="L28" s="109">
        <f t="shared" si="0"/>
        <v>-56071793</v>
      </c>
      <c r="M28" s="109">
        <f t="shared" si="0"/>
        <v>-18157290</v>
      </c>
      <c r="N28" s="109">
        <f t="shared" si="0"/>
        <v>-124705843</v>
      </c>
      <c r="O28" s="106"/>
      <c r="P28" s="107"/>
      <c r="Q28" s="107"/>
      <c r="R28" s="107"/>
    </row>
    <row r="29" spans="2:18" s="108" customFormat="1">
      <c r="B29" s="109" t="s">
        <v>104</v>
      </c>
      <c r="C29" s="111">
        <f t="shared" ref="C29:N29" si="1">C57</f>
        <v>288</v>
      </c>
      <c r="D29" s="111">
        <f t="shared" si="1"/>
        <v>851.33333333300004</v>
      </c>
      <c r="E29" s="111">
        <f t="shared" si="1"/>
        <v>1457</v>
      </c>
      <c r="F29" s="111">
        <f t="shared" si="1"/>
        <v>12044.823529412</v>
      </c>
      <c r="G29" s="111">
        <f t="shared" si="1"/>
        <v>13467.4375</v>
      </c>
      <c r="H29" s="111">
        <f t="shared" si="1"/>
        <v>15221.5</v>
      </c>
      <c r="I29" s="111">
        <f t="shared" si="1"/>
        <v>9097.9333333329996</v>
      </c>
      <c r="J29" s="111">
        <f t="shared" si="1"/>
        <v>10146.6</v>
      </c>
      <c r="K29" s="111">
        <f t="shared" si="1"/>
        <v>11848.571428571</v>
      </c>
      <c r="L29" s="111">
        <f t="shared" si="1"/>
        <v>146</v>
      </c>
      <c r="M29" s="111">
        <f t="shared" si="1"/>
        <v>587</v>
      </c>
      <c r="N29" s="111">
        <f t="shared" si="1"/>
        <v>1012.5</v>
      </c>
      <c r="O29" s="106"/>
      <c r="P29" s="107"/>
      <c r="Q29" s="107"/>
      <c r="R29" s="107"/>
    </row>
    <row r="30" spans="2:18" s="108" customFormat="1">
      <c r="B30" s="109" t="s">
        <v>105</v>
      </c>
      <c r="C30" s="111">
        <f t="shared" ref="C30:N30" si="2">C58</f>
        <v>8805.6666666670008</v>
      </c>
      <c r="D30" s="111">
        <f t="shared" si="2"/>
        <v>10274.5</v>
      </c>
      <c r="E30" s="111">
        <f t="shared" si="2"/>
        <v>12034.5</v>
      </c>
      <c r="F30" s="111">
        <f t="shared" si="2"/>
        <v>18703.7</v>
      </c>
      <c r="G30" s="111">
        <f t="shared" si="2"/>
        <v>20579.091891892</v>
      </c>
      <c r="H30" s="111">
        <f t="shared" si="2"/>
        <v>22160.818181817998</v>
      </c>
      <c r="I30" s="111">
        <f t="shared" si="2"/>
        <v>14655.203846154</v>
      </c>
      <c r="J30" s="111">
        <f t="shared" si="2"/>
        <v>15852.4</v>
      </c>
      <c r="K30" s="111">
        <f t="shared" si="2"/>
        <v>17470.488235294</v>
      </c>
      <c r="L30" s="111">
        <f t="shared" si="2"/>
        <v>8607</v>
      </c>
      <c r="M30" s="111">
        <f t="shared" si="2"/>
        <v>10002</v>
      </c>
      <c r="N30" s="111">
        <f t="shared" si="2"/>
        <v>11662</v>
      </c>
      <c r="O30" s="106"/>
      <c r="P30" s="107"/>
      <c r="Q30" s="107"/>
      <c r="R30" s="107"/>
    </row>
    <row r="31" spans="2:18" s="108" customFormat="1">
      <c r="B31" s="109" t="s">
        <v>106</v>
      </c>
      <c r="C31" s="111">
        <f t="shared" ref="C31:N31" si="3">C59</f>
        <v>17381.666666666999</v>
      </c>
      <c r="D31" s="111">
        <f t="shared" si="3"/>
        <v>19714.25</v>
      </c>
      <c r="E31" s="111">
        <f t="shared" si="3"/>
        <v>22243.599999999999</v>
      </c>
      <c r="F31" s="111">
        <f t="shared" si="3"/>
        <v>29295.602564102999</v>
      </c>
      <c r="G31" s="111">
        <f t="shared" si="3"/>
        <v>31494.254716980999</v>
      </c>
      <c r="H31" s="111">
        <f t="shared" si="3"/>
        <v>33056.909090909001</v>
      </c>
      <c r="I31" s="111">
        <f t="shared" si="3"/>
        <v>24240.977777778</v>
      </c>
      <c r="J31" s="111">
        <f t="shared" si="3"/>
        <v>24666</v>
      </c>
      <c r="K31" s="111">
        <f t="shared" si="3"/>
        <v>26358</v>
      </c>
      <c r="L31" s="111">
        <f t="shared" si="3"/>
        <v>17130.636363636</v>
      </c>
      <c r="M31" s="111">
        <f t="shared" si="3"/>
        <v>19378.5</v>
      </c>
      <c r="N31" s="111">
        <f t="shared" si="3"/>
        <v>21843.75</v>
      </c>
      <c r="O31" s="106"/>
      <c r="P31" s="107"/>
      <c r="Q31" s="107"/>
      <c r="R31" s="107"/>
    </row>
    <row r="32" spans="2:18" s="108" customFormat="1">
      <c r="B32" s="109" t="s">
        <v>107</v>
      </c>
      <c r="C32" s="109">
        <f t="shared" ref="C32:N32" si="4">C60</f>
        <v>243774501</v>
      </c>
      <c r="D32" s="109">
        <f t="shared" si="4"/>
        <v>410693359</v>
      </c>
      <c r="E32" s="109">
        <f t="shared" si="4"/>
        <v>339616165</v>
      </c>
      <c r="F32" s="109">
        <f t="shared" si="4"/>
        <v>5636172.9333333336</v>
      </c>
      <c r="G32" s="109">
        <f t="shared" si="4"/>
        <v>1200624.944444444</v>
      </c>
      <c r="H32" s="109">
        <f t="shared" si="4"/>
        <v>32159832.800000001</v>
      </c>
      <c r="I32" s="109">
        <f t="shared" si="4"/>
        <v>1251083.3999999999</v>
      </c>
      <c r="J32" s="109">
        <f t="shared" si="4"/>
        <v>517440.14285714302</v>
      </c>
      <c r="K32" s="109">
        <f t="shared" si="4"/>
        <v>5265375.4666666668</v>
      </c>
      <c r="L32" s="109">
        <f t="shared" si="4"/>
        <v>243774501</v>
      </c>
      <c r="M32" s="109">
        <f t="shared" si="4"/>
        <v>410693359</v>
      </c>
      <c r="N32" s="109">
        <f t="shared" si="4"/>
        <v>339616165</v>
      </c>
      <c r="O32" s="106"/>
      <c r="P32" s="107"/>
      <c r="Q32" s="107"/>
      <c r="R32" s="107"/>
    </row>
    <row r="33" spans="2:31" s="108" customFormat="1">
      <c r="B33" s="109" t="s">
        <v>108</v>
      </c>
      <c r="C33" s="109">
        <f>IF(C28&gt;(C29-1.5*(C30-C29)),C28,C29-1.5*(C30-C29))</f>
        <v>-12488.500000000502</v>
      </c>
      <c r="D33" s="109">
        <f t="shared" ref="D33:N33" si="5">IF(D28&gt;(D29-1.5*(D30-D29)),D28,D29-1.5*(D30-D29))</f>
        <v>-13283.416666667503</v>
      </c>
      <c r="E33" s="109">
        <f t="shared" si="5"/>
        <v>-14409.25</v>
      </c>
      <c r="F33" s="109">
        <f t="shared" si="5"/>
        <v>2056.5088235300009</v>
      </c>
      <c r="G33" s="109">
        <f t="shared" si="5"/>
        <v>2799.9559121620005</v>
      </c>
      <c r="H33" s="109">
        <f t="shared" si="5"/>
        <v>4812.5227272730026</v>
      </c>
      <c r="I33" s="109">
        <f t="shared" si="5"/>
        <v>762.02756410149959</v>
      </c>
      <c r="J33" s="109">
        <f t="shared" si="5"/>
        <v>1587.9000000000015</v>
      </c>
      <c r="K33" s="109">
        <f t="shared" si="5"/>
        <v>3415.6962184864988</v>
      </c>
      <c r="L33" s="109">
        <f t="shared" si="5"/>
        <v>-12545.5</v>
      </c>
      <c r="M33" s="109">
        <f t="shared" si="5"/>
        <v>-13535.5</v>
      </c>
      <c r="N33" s="109">
        <f t="shared" si="5"/>
        <v>-14961.75</v>
      </c>
      <c r="O33" s="106"/>
      <c r="P33" s="107"/>
      <c r="Q33" s="107"/>
      <c r="R33" s="107"/>
    </row>
    <row r="34" spans="2:31" s="108" customFormat="1">
      <c r="B34" s="109" t="s">
        <v>109</v>
      </c>
      <c r="C34" s="109">
        <f>IF(C32&lt;(C31+1.5*(C31-C30)),C32,C31+1.5*(C31-C30))</f>
        <v>30245.666666666995</v>
      </c>
      <c r="D34" s="109">
        <f t="shared" ref="D34:N34" si="6">IF(D32&lt;(D31+1.5*(D31-D30)),D32,D31+1.5*(D31-D30))</f>
        <v>33873.875</v>
      </c>
      <c r="E34" s="109">
        <f t="shared" si="6"/>
        <v>37557.25</v>
      </c>
      <c r="F34" s="109">
        <f t="shared" si="6"/>
        <v>45183.456410257495</v>
      </c>
      <c r="G34" s="109">
        <f t="shared" si="6"/>
        <v>47866.998954614493</v>
      </c>
      <c r="H34" s="109">
        <f t="shared" si="6"/>
        <v>49401.045454545507</v>
      </c>
      <c r="I34" s="109">
        <f t="shared" si="6"/>
        <v>38619.638675214002</v>
      </c>
      <c r="J34" s="109">
        <f t="shared" si="6"/>
        <v>37886.400000000001</v>
      </c>
      <c r="K34" s="109">
        <f t="shared" si="6"/>
        <v>39689.267647059001</v>
      </c>
      <c r="L34" s="109">
        <f t="shared" si="6"/>
        <v>29916.090909090002</v>
      </c>
      <c r="M34" s="109">
        <f t="shared" si="6"/>
        <v>33443.25</v>
      </c>
      <c r="N34" s="109">
        <f t="shared" si="6"/>
        <v>37116.375</v>
      </c>
      <c r="O34" s="106"/>
      <c r="P34" s="107"/>
      <c r="Q34" s="107"/>
      <c r="R34" s="107"/>
    </row>
    <row r="35" spans="2:31" s="108" customFormat="1">
      <c r="N35" s="141"/>
      <c r="O35" s="106"/>
      <c r="P35" s="107"/>
      <c r="Q35" s="107"/>
      <c r="R35" s="107"/>
    </row>
    <row r="36" spans="2:31" s="108" customFormat="1">
      <c r="N36" s="141"/>
      <c r="O36" s="106"/>
      <c r="P36" s="107"/>
      <c r="Q36" s="107"/>
      <c r="R36" s="107"/>
    </row>
    <row r="37" spans="2:31" s="108" customFormat="1"/>
    <row r="38" spans="2:31" s="108" customFormat="1">
      <c r="B38" s="110"/>
      <c r="C38" s="140" t="s">
        <v>18</v>
      </c>
      <c r="D38" s="140"/>
      <c r="E38" s="140"/>
      <c r="F38" s="140" t="s">
        <v>32</v>
      </c>
      <c r="G38" s="140"/>
      <c r="H38" s="140"/>
      <c r="I38" s="140" t="s">
        <v>33</v>
      </c>
      <c r="J38" s="140"/>
      <c r="K38" s="140"/>
      <c r="L38" s="140" t="s">
        <v>99</v>
      </c>
      <c r="M38" s="140"/>
      <c r="N38" s="140"/>
      <c r="O38" s="142"/>
      <c r="P38" s="142"/>
      <c r="S38" s="142"/>
      <c r="T38" s="142"/>
      <c r="V38" s="112"/>
      <c r="W38" s="112"/>
    </row>
    <row r="39" spans="2:31" s="108" customFormat="1">
      <c r="B39" s="110"/>
      <c r="C39" s="110">
        <v>2012</v>
      </c>
      <c r="D39" s="110">
        <v>2015</v>
      </c>
      <c r="E39" s="110">
        <v>2018</v>
      </c>
      <c r="F39" s="110">
        <v>2012</v>
      </c>
      <c r="G39" s="110">
        <v>2015</v>
      </c>
      <c r="H39" s="110">
        <v>2018</v>
      </c>
      <c r="I39" s="110">
        <v>2012</v>
      </c>
      <c r="J39" s="110">
        <v>2015</v>
      </c>
      <c r="K39" s="110">
        <v>2018</v>
      </c>
      <c r="L39" s="110">
        <v>2012</v>
      </c>
      <c r="M39" s="110">
        <v>2015</v>
      </c>
      <c r="N39" s="110">
        <v>2018</v>
      </c>
      <c r="O39" s="110"/>
      <c r="P39" s="110"/>
      <c r="S39" s="110"/>
      <c r="T39" s="110"/>
      <c r="AD39" s="113"/>
      <c r="AE39" s="113"/>
    </row>
    <row r="40" spans="2:31" s="108" customFormat="1">
      <c r="B40" s="110" t="s">
        <v>110</v>
      </c>
      <c r="C40" s="114">
        <f>C29</f>
        <v>288</v>
      </c>
      <c r="D40" s="114">
        <f t="shared" ref="D40:N40" si="7">D29</f>
        <v>851.33333333300004</v>
      </c>
      <c r="E40" s="114">
        <f t="shared" si="7"/>
        <v>1457</v>
      </c>
      <c r="F40" s="114">
        <f t="shared" si="7"/>
        <v>12044.823529412</v>
      </c>
      <c r="G40" s="114">
        <f t="shared" si="7"/>
        <v>13467.4375</v>
      </c>
      <c r="H40" s="114">
        <f t="shared" si="7"/>
        <v>15221.5</v>
      </c>
      <c r="I40" s="114">
        <f t="shared" si="7"/>
        <v>9097.9333333329996</v>
      </c>
      <c r="J40" s="114">
        <f t="shared" si="7"/>
        <v>10146.6</v>
      </c>
      <c r="K40" s="114">
        <f t="shared" si="7"/>
        <v>11848.571428571</v>
      </c>
      <c r="L40" s="114">
        <f t="shared" si="7"/>
        <v>146</v>
      </c>
      <c r="M40" s="114">
        <f t="shared" si="7"/>
        <v>587</v>
      </c>
      <c r="N40" s="114">
        <f t="shared" si="7"/>
        <v>1012.5</v>
      </c>
      <c r="O40" s="110"/>
      <c r="P40" s="110"/>
      <c r="S40" s="110"/>
      <c r="T40" s="110"/>
    </row>
    <row r="41" spans="2:31" s="108" customFormat="1">
      <c r="B41" s="110" t="s">
        <v>111</v>
      </c>
      <c r="C41" s="114">
        <f>C30-C29</f>
        <v>8517.6666666670008</v>
      </c>
      <c r="D41" s="114">
        <f t="shared" ref="D41:N42" si="8">D30-D29</f>
        <v>9423.1666666670008</v>
      </c>
      <c r="E41" s="114">
        <f t="shared" si="8"/>
        <v>10577.5</v>
      </c>
      <c r="F41" s="114">
        <f t="shared" si="8"/>
        <v>6658.8764705880003</v>
      </c>
      <c r="G41" s="114">
        <f t="shared" si="8"/>
        <v>7111.6543918919997</v>
      </c>
      <c r="H41" s="114">
        <f t="shared" si="8"/>
        <v>6939.3181818179983</v>
      </c>
      <c r="I41" s="114">
        <f t="shared" si="8"/>
        <v>5557.270512821</v>
      </c>
      <c r="J41" s="114">
        <f t="shared" si="8"/>
        <v>5705.7999999999993</v>
      </c>
      <c r="K41" s="114">
        <f t="shared" si="8"/>
        <v>5621.9168067230003</v>
      </c>
      <c r="L41" s="114">
        <f t="shared" si="8"/>
        <v>8461</v>
      </c>
      <c r="M41" s="114">
        <f t="shared" si="8"/>
        <v>9415</v>
      </c>
      <c r="N41" s="114">
        <f t="shared" si="8"/>
        <v>10649.5</v>
      </c>
      <c r="O41" s="110"/>
      <c r="P41" s="110"/>
      <c r="S41" s="110"/>
      <c r="T41" s="110"/>
    </row>
    <row r="42" spans="2:31" s="108" customFormat="1">
      <c r="B42" s="110" t="s">
        <v>112</v>
      </c>
      <c r="C42" s="114">
        <f>C31-C30</f>
        <v>8575.9999999999982</v>
      </c>
      <c r="D42" s="114">
        <f t="shared" si="8"/>
        <v>9439.75</v>
      </c>
      <c r="E42" s="114">
        <f t="shared" si="8"/>
        <v>10209.099999999999</v>
      </c>
      <c r="F42" s="114">
        <f t="shared" si="8"/>
        <v>10591.902564102998</v>
      </c>
      <c r="G42" s="114">
        <f t="shared" si="8"/>
        <v>10915.162825088999</v>
      </c>
      <c r="H42" s="114">
        <f t="shared" si="8"/>
        <v>10896.090909091003</v>
      </c>
      <c r="I42" s="114">
        <f t="shared" si="8"/>
        <v>9585.7739316240004</v>
      </c>
      <c r="J42" s="114">
        <f t="shared" si="8"/>
        <v>8813.6</v>
      </c>
      <c r="K42" s="114">
        <f t="shared" si="8"/>
        <v>8887.5117647059997</v>
      </c>
      <c r="L42" s="114">
        <f t="shared" si="8"/>
        <v>8523.6363636360002</v>
      </c>
      <c r="M42" s="114">
        <f t="shared" si="8"/>
        <v>9376.5</v>
      </c>
      <c r="N42" s="114">
        <f t="shared" si="8"/>
        <v>10181.75</v>
      </c>
      <c r="O42" s="110"/>
      <c r="P42" s="110"/>
      <c r="S42" s="110"/>
      <c r="T42" s="110"/>
    </row>
    <row r="43" spans="2:31" s="108" customFormat="1">
      <c r="B43" s="110" t="s">
        <v>113</v>
      </c>
      <c r="C43" s="114">
        <f>C29-C33</f>
        <v>12776.500000000502</v>
      </c>
      <c r="D43" s="114">
        <f t="shared" ref="D43:N43" si="9">D29-D33</f>
        <v>14134.750000000502</v>
      </c>
      <c r="E43" s="114">
        <f t="shared" si="9"/>
        <v>15866.25</v>
      </c>
      <c r="F43" s="114">
        <f t="shared" si="9"/>
        <v>9988.3147058819995</v>
      </c>
      <c r="G43" s="114">
        <f t="shared" si="9"/>
        <v>10667.481587838</v>
      </c>
      <c r="H43" s="114">
        <f t="shared" si="9"/>
        <v>10408.977272726997</v>
      </c>
      <c r="I43" s="114">
        <f t="shared" si="9"/>
        <v>8335.9057692315</v>
      </c>
      <c r="J43" s="114">
        <f t="shared" si="9"/>
        <v>8558.6999999999989</v>
      </c>
      <c r="K43" s="114">
        <f t="shared" si="9"/>
        <v>8432.8752100845013</v>
      </c>
      <c r="L43" s="114">
        <f t="shared" si="9"/>
        <v>12691.5</v>
      </c>
      <c r="M43" s="114">
        <f t="shared" si="9"/>
        <v>14122.5</v>
      </c>
      <c r="N43" s="114">
        <f t="shared" si="9"/>
        <v>15974.25</v>
      </c>
      <c r="O43" s="110"/>
      <c r="P43" s="110"/>
      <c r="S43" s="110"/>
      <c r="T43" s="110"/>
    </row>
    <row r="44" spans="2:31" s="108" customFormat="1">
      <c r="B44" s="110" t="s">
        <v>114</v>
      </c>
      <c r="C44" s="114">
        <f>C34-C31</f>
        <v>12863.999999999996</v>
      </c>
      <c r="D44" s="114">
        <f t="shared" ref="D44:N44" si="10">D34-D31</f>
        <v>14159.625</v>
      </c>
      <c r="E44" s="114">
        <f t="shared" si="10"/>
        <v>15313.650000000001</v>
      </c>
      <c r="F44" s="114">
        <f t="shared" si="10"/>
        <v>15887.853846154496</v>
      </c>
      <c r="G44" s="114">
        <f t="shared" si="10"/>
        <v>16372.744237633495</v>
      </c>
      <c r="H44" s="114">
        <f t="shared" si="10"/>
        <v>16344.136363636506</v>
      </c>
      <c r="I44" s="114">
        <f t="shared" si="10"/>
        <v>14378.660897436002</v>
      </c>
      <c r="J44" s="114">
        <f t="shared" si="10"/>
        <v>13220.400000000001</v>
      </c>
      <c r="K44" s="114">
        <f t="shared" si="10"/>
        <v>13331.267647059001</v>
      </c>
      <c r="L44" s="114">
        <f t="shared" si="10"/>
        <v>12785.454545454002</v>
      </c>
      <c r="M44" s="114">
        <f t="shared" si="10"/>
        <v>14064.75</v>
      </c>
      <c r="N44" s="114">
        <f t="shared" si="10"/>
        <v>15272.625</v>
      </c>
      <c r="O44" s="110"/>
      <c r="P44" s="110"/>
      <c r="S44" s="110"/>
      <c r="T44" s="110"/>
    </row>
    <row r="45" spans="2:31" s="108" customFormat="1"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O45" s="110"/>
      <c r="P45" s="110"/>
      <c r="S45" s="110"/>
      <c r="T45" s="110"/>
      <c r="V45" s="106"/>
      <c r="W45" s="106"/>
      <c r="X45" s="106"/>
      <c r="Y45" s="106"/>
      <c r="Z45" s="106"/>
    </row>
    <row r="46" spans="2:31" s="108" customFormat="1">
      <c r="B46" s="110"/>
      <c r="C46" s="140" t="s">
        <v>18</v>
      </c>
      <c r="D46" s="140"/>
      <c r="E46" s="140"/>
      <c r="F46" s="140" t="s">
        <v>32</v>
      </c>
      <c r="G46" s="140"/>
      <c r="H46" s="140"/>
      <c r="I46" s="140" t="s">
        <v>33</v>
      </c>
      <c r="J46" s="140"/>
      <c r="K46" s="140"/>
      <c r="L46" s="140" t="s">
        <v>102</v>
      </c>
      <c r="M46" s="140"/>
      <c r="N46" s="140"/>
      <c r="O46" s="142"/>
      <c r="P46" s="142"/>
      <c r="S46" s="142"/>
      <c r="T46" s="142"/>
      <c r="V46" s="141"/>
      <c r="W46" s="106"/>
      <c r="X46" s="107"/>
      <c r="Y46" s="107"/>
      <c r="Z46" s="107"/>
    </row>
    <row r="47" spans="2:31" s="108" customFormat="1">
      <c r="B47" s="110"/>
      <c r="C47" s="110">
        <v>2012</v>
      </c>
      <c r="D47" s="110">
        <v>2015</v>
      </c>
      <c r="E47" s="110">
        <v>2018</v>
      </c>
      <c r="F47" s="110">
        <v>2012</v>
      </c>
      <c r="G47" s="110">
        <v>2015</v>
      </c>
      <c r="H47" s="110">
        <v>2018</v>
      </c>
      <c r="I47" s="110">
        <v>2012</v>
      </c>
      <c r="J47" s="110">
        <v>2015</v>
      </c>
      <c r="K47" s="110">
        <v>2018</v>
      </c>
      <c r="L47" s="110">
        <v>2012</v>
      </c>
      <c r="M47" s="110">
        <v>2015</v>
      </c>
      <c r="N47" s="110">
        <v>2018</v>
      </c>
      <c r="O47" s="110"/>
      <c r="P47" s="110"/>
      <c r="S47" s="110"/>
      <c r="T47" s="110"/>
      <c r="V47" s="141"/>
      <c r="W47" s="106"/>
      <c r="X47" s="107"/>
      <c r="Y47" s="107"/>
      <c r="Z47" s="107"/>
    </row>
    <row r="48" spans="2:31" s="108" customFormat="1">
      <c r="B48" s="110" t="s">
        <v>104</v>
      </c>
      <c r="C48" s="115">
        <f t="shared" ref="C48:N48" si="11">C57/1000</f>
        <v>0.28799999999999998</v>
      </c>
      <c r="D48" s="115">
        <f t="shared" si="11"/>
        <v>0.85133333333299999</v>
      </c>
      <c r="E48" s="115">
        <f t="shared" si="11"/>
        <v>1.4570000000000001</v>
      </c>
      <c r="F48" s="115">
        <f t="shared" si="11"/>
        <v>12.044823529412</v>
      </c>
      <c r="G48" s="115">
        <f t="shared" si="11"/>
        <v>13.467437500000001</v>
      </c>
      <c r="H48" s="115">
        <f t="shared" si="11"/>
        <v>15.221500000000001</v>
      </c>
      <c r="I48" s="115">
        <f t="shared" si="11"/>
        <v>9.0979333333329997</v>
      </c>
      <c r="J48" s="115">
        <f t="shared" si="11"/>
        <v>10.146600000000001</v>
      </c>
      <c r="K48" s="115">
        <f t="shared" si="11"/>
        <v>11.848571428571001</v>
      </c>
      <c r="L48" s="115">
        <f t="shared" si="11"/>
        <v>0.14599999999999999</v>
      </c>
      <c r="M48" s="115">
        <f t="shared" si="11"/>
        <v>0.58699999999999997</v>
      </c>
      <c r="N48" s="115">
        <f t="shared" si="11"/>
        <v>1.0125</v>
      </c>
      <c r="O48" s="115"/>
      <c r="P48" s="115"/>
      <c r="S48" s="115"/>
      <c r="T48" s="115"/>
      <c r="V48" s="141"/>
      <c r="W48" s="106"/>
      <c r="X48" s="107"/>
      <c r="Y48" s="107"/>
      <c r="Z48" s="107"/>
    </row>
    <row r="49" spans="2:26" s="108" customFormat="1">
      <c r="B49" s="110" t="s">
        <v>105</v>
      </c>
      <c r="C49" s="115">
        <f t="shared" ref="C49:N49" si="12">C58/1000</f>
        <v>8.8056666666670012</v>
      </c>
      <c r="D49" s="115">
        <f t="shared" si="12"/>
        <v>10.2745</v>
      </c>
      <c r="E49" s="115">
        <f t="shared" si="12"/>
        <v>12.0345</v>
      </c>
      <c r="F49" s="115">
        <f t="shared" si="12"/>
        <v>18.703700000000001</v>
      </c>
      <c r="G49" s="115">
        <f t="shared" si="12"/>
        <v>20.579091891891999</v>
      </c>
      <c r="H49" s="115">
        <f t="shared" si="12"/>
        <v>22.160818181817998</v>
      </c>
      <c r="I49" s="115">
        <f t="shared" si="12"/>
        <v>14.655203846154</v>
      </c>
      <c r="J49" s="115">
        <f t="shared" si="12"/>
        <v>15.852399999999999</v>
      </c>
      <c r="K49" s="115">
        <f t="shared" si="12"/>
        <v>17.470488235293999</v>
      </c>
      <c r="L49" s="115">
        <f t="shared" si="12"/>
        <v>8.6069999999999993</v>
      </c>
      <c r="M49" s="115">
        <f t="shared" si="12"/>
        <v>10.002000000000001</v>
      </c>
      <c r="N49" s="115">
        <f t="shared" si="12"/>
        <v>11.662000000000001</v>
      </c>
      <c r="O49" s="115"/>
      <c r="P49" s="115"/>
      <c r="S49" s="115"/>
      <c r="T49" s="115"/>
      <c r="V49" s="141"/>
      <c r="W49" s="106"/>
      <c r="X49" s="107"/>
      <c r="Y49" s="107"/>
      <c r="Z49" s="107"/>
    </row>
    <row r="50" spans="2:26" s="108" customFormat="1">
      <c r="B50" s="110" t="s">
        <v>106</v>
      </c>
      <c r="C50" s="115">
        <f t="shared" ref="C50:N50" si="13">C59/1000</f>
        <v>17.381666666666998</v>
      </c>
      <c r="D50" s="115">
        <f t="shared" si="13"/>
        <v>19.71425</v>
      </c>
      <c r="E50" s="115">
        <f t="shared" si="13"/>
        <v>22.243599999999997</v>
      </c>
      <c r="F50" s="115">
        <f t="shared" si="13"/>
        <v>29.295602564103</v>
      </c>
      <c r="G50" s="115">
        <f t="shared" si="13"/>
        <v>31.494254716980997</v>
      </c>
      <c r="H50" s="115">
        <f t="shared" si="13"/>
        <v>33.056909090909002</v>
      </c>
      <c r="I50" s="115">
        <f t="shared" si="13"/>
        <v>24.240977777777999</v>
      </c>
      <c r="J50" s="115">
        <f t="shared" si="13"/>
        <v>24.666</v>
      </c>
      <c r="K50" s="115">
        <f t="shared" si="13"/>
        <v>26.358000000000001</v>
      </c>
      <c r="L50" s="115">
        <f t="shared" si="13"/>
        <v>17.130636363636</v>
      </c>
      <c r="M50" s="115">
        <f t="shared" si="13"/>
        <v>19.378499999999999</v>
      </c>
      <c r="N50" s="115">
        <f t="shared" si="13"/>
        <v>21.84375</v>
      </c>
      <c r="O50" s="115"/>
      <c r="P50" s="115"/>
      <c r="S50" s="115"/>
      <c r="T50" s="115"/>
      <c r="V50" s="116"/>
      <c r="W50" s="106"/>
      <c r="X50" s="107"/>
      <c r="Y50" s="107"/>
      <c r="Z50" s="107"/>
    </row>
    <row r="51" spans="2:26" s="108" customFormat="1">
      <c r="B51" s="110"/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114"/>
      <c r="O51" s="115"/>
      <c r="P51" s="115"/>
      <c r="S51" s="115"/>
      <c r="T51" s="115"/>
      <c r="V51" s="116"/>
      <c r="W51" s="106"/>
      <c r="X51" s="107"/>
      <c r="Y51" s="107"/>
      <c r="Z51" s="107"/>
    </row>
    <row r="52" spans="2:26" s="108" customFormat="1">
      <c r="B52" s="110"/>
      <c r="C52" s="114"/>
      <c r="D52" s="114"/>
      <c r="E52" s="114"/>
      <c r="F52" s="114"/>
      <c r="G52" s="114"/>
      <c r="H52" s="114"/>
      <c r="I52" s="114"/>
      <c r="J52" s="114"/>
      <c r="K52" s="114"/>
      <c r="L52" s="114"/>
      <c r="M52" s="114"/>
      <c r="N52" s="114"/>
      <c r="O52" s="115"/>
      <c r="P52" s="115"/>
      <c r="S52" s="115"/>
      <c r="T52" s="115"/>
      <c r="V52" s="116"/>
      <c r="W52" s="106"/>
      <c r="X52" s="107"/>
      <c r="Y52" s="107"/>
      <c r="Z52" s="107"/>
    </row>
    <row r="53" spans="2:26" s="108" customFormat="1">
      <c r="B53" s="110"/>
      <c r="C53" s="114"/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5"/>
      <c r="P53" s="115"/>
      <c r="S53" s="115"/>
      <c r="T53" s="115"/>
      <c r="V53" s="116"/>
      <c r="W53" s="106"/>
      <c r="X53" s="107"/>
      <c r="Y53" s="107"/>
      <c r="Z53" s="107"/>
    </row>
    <row r="54" spans="2:26" s="108" customFormat="1">
      <c r="B54" s="110"/>
      <c r="C54" s="140" t="s">
        <v>18</v>
      </c>
      <c r="D54" s="140"/>
      <c r="E54" s="140"/>
      <c r="F54" s="140" t="s">
        <v>32</v>
      </c>
      <c r="G54" s="140"/>
      <c r="H54" s="140"/>
      <c r="I54" s="140" t="s">
        <v>33</v>
      </c>
      <c r="J54" s="140"/>
      <c r="K54" s="140"/>
      <c r="L54" s="140" t="s">
        <v>102</v>
      </c>
      <c r="M54" s="140"/>
      <c r="N54" s="140"/>
    </row>
    <row r="55" spans="2:26" s="108" customFormat="1">
      <c r="B55" s="110"/>
      <c r="C55" s="110">
        <v>2012</v>
      </c>
      <c r="D55" s="110">
        <v>2015</v>
      </c>
      <c r="E55" s="110">
        <v>2018</v>
      </c>
      <c r="F55" s="110">
        <v>2012</v>
      </c>
      <c r="G55" s="110">
        <v>2015</v>
      </c>
      <c r="H55" s="110">
        <v>2018</v>
      </c>
      <c r="I55" s="110">
        <v>2012</v>
      </c>
      <c r="J55" s="110">
        <v>2015</v>
      </c>
      <c r="K55" s="110">
        <v>2018</v>
      </c>
      <c r="L55" s="110">
        <v>2012</v>
      </c>
      <c r="M55" s="110">
        <v>2015</v>
      </c>
      <c r="N55" s="110">
        <v>2018</v>
      </c>
    </row>
    <row r="56" spans="2:26" s="108" customFormat="1">
      <c r="B56" s="108" t="s">
        <v>115</v>
      </c>
      <c r="C56" s="108">
        <v>-56071793</v>
      </c>
      <c r="D56" s="108">
        <v>-18157290</v>
      </c>
      <c r="E56" s="108">
        <v>-124705843</v>
      </c>
      <c r="F56" s="108">
        <v>-209686.07518797001</v>
      </c>
      <c r="G56" s="108">
        <v>-596581.72727272694</v>
      </c>
      <c r="H56" s="108">
        <v>-84263.340909090999</v>
      </c>
      <c r="I56" s="108">
        <v>-334757.88888888899</v>
      </c>
      <c r="J56" s="108">
        <v>-248011.272727273</v>
      </c>
      <c r="K56" s="108">
        <v>-409946.8</v>
      </c>
      <c r="L56" s="108">
        <v>-56071793</v>
      </c>
      <c r="M56" s="108">
        <v>-18157290</v>
      </c>
      <c r="N56" s="108">
        <v>-124705843</v>
      </c>
    </row>
    <row r="57" spans="2:26" s="108" customFormat="1">
      <c r="B57" s="110" t="s">
        <v>116</v>
      </c>
      <c r="C57" s="114">
        <v>288</v>
      </c>
      <c r="D57" s="114">
        <v>851.33333333300004</v>
      </c>
      <c r="E57" s="114">
        <v>1457</v>
      </c>
      <c r="F57" s="117">
        <v>12044.823529412</v>
      </c>
      <c r="G57" s="117">
        <v>13467.4375</v>
      </c>
      <c r="H57" s="117">
        <v>15221.5</v>
      </c>
      <c r="I57" s="117">
        <v>9097.9333333329996</v>
      </c>
      <c r="J57" s="117">
        <v>10146.6</v>
      </c>
      <c r="K57" s="117">
        <v>11848.571428571</v>
      </c>
      <c r="L57" s="117">
        <v>146</v>
      </c>
      <c r="M57" s="117">
        <v>587</v>
      </c>
      <c r="N57" s="117">
        <v>1012.5</v>
      </c>
    </row>
    <row r="58" spans="2:26" s="108" customFormat="1">
      <c r="B58" s="110" t="s">
        <v>117</v>
      </c>
      <c r="C58" s="114">
        <v>8805.6666666670008</v>
      </c>
      <c r="D58" s="114">
        <v>10274.5</v>
      </c>
      <c r="E58" s="114">
        <v>12034.5</v>
      </c>
      <c r="F58" s="117">
        <v>18703.7</v>
      </c>
      <c r="G58" s="117">
        <v>20579.091891892</v>
      </c>
      <c r="H58" s="117">
        <v>22160.818181817998</v>
      </c>
      <c r="I58" s="117">
        <v>14655.203846154</v>
      </c>
      <c r="J58" s="117">
        <v>15852.4</v>
      </c>
      <c r="K58" s="117">
        <v>17470.488235294</v>
      </c>
      <c r="L58" s="117">
        <v>8607</v>
      </c>
      <c r="M58" s="117">
        <v>10002</v>
      </c>
      <c r="N58" s="117">
        <v>11662</v>
      </c>
    </row>
    <row r="59" spans="2:26" s="108" customFormat="1">
      <c r="B59" s="110" t="s">
        <v>118</v>
      </c>
      <c r="C59" s="114">
        <v>17381.666666666999</v>
      </c>
      <c r="D59" s="114">
        <v>19714.25</v>
      </c>
      <c r="E59" s="114">
        <v>22243.599999999999</v>
      </c>
      <c r="F59" s="117">
        <v>29295.602564102999</v>
      </c>
      <c r="G59" s="117">
        <v>31494.254716980999</v>
      </c>
      <c r="H59" s="117">
        <v>33056.909090909001</v>
      </c>
      <c r="I59" s="117">
        <v>24240.977777778</v>
      </c>
      <c r="J59" s="117">
        <v>24666</v>
      </c>
      <c r="K59" s="117">
        <v>26358</v>
      </c>
      <c r="L59" s="117">
        <v>17130.636363636</v>
      </c>
      <c r="M59" s="117">
        <v>19378.5</v>
      </c>
      <c r="N59" s="117">
        <v>21843.75</v>
      </c>
    </row>
    <row r="60" spans="2:26" s="108" customFormat="1">
      <c r="B60" s="108" t="s">
        <v>119</v>
      </c>
      <c r="C60" s="108">
        <v>243774501</v>
      </c>
      <c r="D60" s="108">
        <v>410693359</v>
      </c>
      <c r="E60" s="108">
        <v>339616165</v>
      </c>
      <c r="F60" s="108">
        <v>5636172.9333333336</v>
      </c>
      <c r="G60" s="108">
        <v>1200624.944444444</v>
      </c>
      <c r="H60" s="108">
        <v>32159832.800000001</v>
      </c>
      <c r="I60" s="108">
        <v>1251083.3999999999</v>
      </c>
      <c r="J60" s="108">
        <v>517440.14285714302</v>
      </c>
      <c r="K60" s="108">
        <v>5265375.4666666668</v>
      </c>
      <c r="L60" s="108">
        <v>243774501</v>
      </c>
      <c r="M60" s="108">
        <v>410693359</v>
      </c>
      <c r="N60" s="108">
        <v>339616165</v>
      </c>
    </row>
    <row r="61" spans="2:26" s="108" customFormat="1" ht="15">
      <c r="K61" s="69"/>
      <c r="M61" s="69"/>
    </row>
    <row r="62" spans="2:26" s="108" customFormat="1" ht="15">
      <c r="K62" s="69"/>
      <c r="M62" s="69"/>
    </row>
    <row r="63" spans="2:26" ht="15">
      <c r="K63"/>
      <c r="M63"/>
    </row>
    <row r="64" spans="2:26" ht="15">
      <c r="K64"/>
      <c r="M64"/>
    </row>
    <row r="65" spans="11:13" ht="15">
      <c r="K65"/>
      <c r="M65"/>
    </row>
    <row r="66" spans="11:13" ht="15">
      <c r="K66"/>
      <c r="M66"/>
    </row>
    <row r="67" spans="11:13" ht="15">
      <c r="K67"/>
      <c r="M67"/>
    </row>
  </sheetData>
  <mergeCells count="23">
    <mergeCell ref="V46:V47"/>
    <mergeCell ref="V48:V49"/>
    <mergeCell ref="C54:E54"/>
    <mergeCell ref="F54:H54"/>
    <mergeCell ref="I54:K54"/>
    <mergeCell ref="L54:N54"/>
    <mergeCell ref="O38:P38"/>
    <mergeCell ref="S38:T38"/>
    <mergeCell ref="C46:E46"/>
    <mergeCell ref="F46:H46"/>
    <mergeCell ref="I46:K46"/>
    <mergeCell ref="L46:N46"/>
    <mergeCell ref="O46:P46"/>
    <mergeCell ref="S46:T46"/>
    <mergeCell ref="C38:E38"/>
    <mergeCell ref="F38:H38"/>
    <mergeCell ref="I38:K38"/>
    <mergeCell ref="L38:N38"/>
    <mergeCell ref="C26:E26"/>
    <mergeCell ref="F26:H26"/>
    <mergeCell ref="I26:K26"/>
    <mergeCell ref="L26:N26"/>
    <mergeCell ref="N35:N3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6"/>
  <sheetViews>
    <sheetView showGridLines="0" zoomScale="80" zoomScaleNormal="80" workbookViewId="0">
      <selection activeCell="L7" sqref="L7"/>
    </sheetView>
  </sheetViews>
  <sheetFormatPr defaultRowHeight="15"/>
  <cols>
    <col min="1" max="1" width="15.7109375" customWidth="1"/>
    <col min="2" max="6" width="10.140625" customWidth="1"/>
    <col min="7" max="7" width="7.28515625" customWidth="1"/>
    <col min="8" max="8" width="14.140625" customWidth="1"/>
    <col min="9" max="11" width="7.28515625" customWidth="1"/>
    <col min="12" max="12" width="21.42578125" customWidth="1"/>
    <col min="13" max="13" width="6.42578125" customWidth="1"/>
    <col min="14" max="21" width="7.28515625" customWidth="1"/>
    <col min="22" max="27" width="12" customWidth="1"/>
    <col min="28" max="28" width="11.28515625" customWidth="1"/>
    <col min="30" max="30" width="19.42578125" customWidth="1"/>
    <col min="31" max="35" width="12.7109375" style="35" customWidth="1"/>
  </cols>
  <sheetData>
    <row r="1" spans="1:11">
      <c r="A1" s="2" t="s">
        <v>121</v>
      </c>
      <c r="B1" s="3"/>
      <c r="C1" s="4"/>
      <c r="D1" s="4"/>
      <c r="E1" s="4"/>
      <c r="F1" s="4"/>
      <c r="G1" s="4"/>
      <c r="H1" s="4"/>
      <c r="I1" s="4"/>
      <c r="J1" s="4"/>
      <c r="K1" s="5"/>
    </row>
    <row r="2" spans="1:11">
      <c r="A2" s="4"/>
      <c r="B2" s="3"/>
      <c r="C2" s="4"/>
      <c r="D2" s="4"/>
      <c r="E2" s="4"/>
      <c r="F2" s="4"/>
      <c r="G2" s="4"/>
      <c r="H2" s="4"/>
      <c r="I2" s="4"/>
      <c r="J2" s="4"/>
      <c r="K2" s="5"/>
    </row>
    <row r="18" spans="1:35" s="69" customFormat="1">
      <c r="C18" s="69" t="s">
        <v>100</v>
      </c>
      <c r="AE18" s="119"/>
      <c r="AF18" s="119"/>
      <c r="AG18" s="119"/>
      <c r="AH18" s="119"/>
      <c r="AI18" s="119"/>
    </row>
    <row r="19" spans="1:35" s="69" customFormat="1">
      <c r="A19" s="69" t="s">
        <v>101</v>
      </c>
      <c r="B19" s="69" t="s">
        <v>18</v>
      </c>
      <c r="C19" s="100">
        <v>0.1688915363045661</v>
      </c>
      <c r="AE19" s="119"/>
      <c r="AF19" s="119"/>
      <c r="AG19" s="119"/>
      <c r="AH19" s="119"/>
      <c r="AI19" s="119"/>
    </row>
    <row r="20" spans="1:35" s="69" customFormat="1">
      <c r="B20" s="69" t="s">
        <v>32</v>
      </c>
      <c r="C20" s="100">
        <v>0.19844299424863851</v>
      </c>
      <c r="AE20" s="119"/>
      <c r="AF20" s="119"/>
      <c r="AG20" s="119"/>
      <c r="AH20" s="119"/>
      <c r="AI20" s="119"/>
    </row>
    <row r="21" spans="1:35" s="69" customFormat="1">
      <c r="B21" s="69" t="s">
        <v>33</v>
      </c>
      <c r="C21" s="100">
        <v>0.17903338276745989</v>
      </c>
      <c r="AE21" s="119"/>
      <c r="AF21" s="119"/>
      <c r="AG21" s="119"/>
      <c r="AH21" s="119"/>
      <c r="AI21" s="119"/>
    </row>
    <row r="22" spans="1:35" s="69" customFormat="1">
      <c r="B22" s="69" t="s">
        <v>99</v>
      </c>
      <c r="C22" s="100">
        <v>0.16216053096732358</v>
      </c>
      <c r="AE22" s="119"/>
      <c r="AF22" s="119"/>
      <c r="AG22" s="119"/>
      <c r="AH22" s="119"/>
      <c r="AI22" s="119"/>
    </row>
    <row r="23" spans="1:35" s="69" customFormat="1">
      <c r="C23" s="100"/>
      <c r="AE23" s="119"/>
      <c r="AF23" s="119"/>
      <c r="AG23" s="119"/>
      <c r="AH23" s="119"/>
      <c r="AI23" s="119"/>
    </row>
    <row r="24" spans="1:35">
      <c r="C24" s="118"/>
    </row>
    <row r="25" spans="1:35">
      <c r="C25" s="118"/>
    </row>
    <row r="26" spans="1:35">
      <c r="C26" s="118"/>
    </row>
  </sheetData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8"/>
  <sheetViews>
    <sheetView showGridLines="0" zoomScaleNormal="100" workbookViewId="0">
      <selection activeCell="K40" sqref="K40"/>
    </sheetView>
  </sheetViews>
  <sheetFormatPr defaultRowHeight="11.25"/>
  <cols>
    <col min="1" max="1" width="26.85546875" style="13" customWidth="1"/>
    <col min="2" max="11" width="7.28515625" style="13" customWidth="1"/>
    <col min="12" max="14" width="6.42578125" style="13" customWidth="1"/>
    <col min="15" max="17" width="2.7109375" style="13" customWidth="1"/>
    <col min="18" max="22" width="3.140625" style="13" customWidth="1"/>
    <col min="23" max="16384" width="9.140625" style="13"/>
  </cols>
  <sheetData>
    <row r="1" spans="1:23">
      <c r="A1" s="2" t="s">
        <v>91</v>
      </c>
    </row>
    <row r="2" spans="1:23">
      <c r="A2" s="12"/>
    </row>
    <row r="3" spans="1:23">
      <c r="B3" s="143" t="s">
        <v>63</v>
      </c>
      <c r="C3" s="144"/>
      <c r="D3" s="144"/>
      <c r="E3" s="144"/>
      <c r="F3" s="144"/>
      <c r="G3" s="144"/>
      <c r="H3" s="144"/>
      <c r="I3" s="144"/>
      <c r="J3" s="144"/>
      <c r="K3" s="145"/>
    </row>
    <row r="4" spans="1:23">
      <c r="B4" s="146" t="s">
        <v>30</v>
      </c>
      <c r="C4" s="147"/>
      <c r="D4" s="147"/>
      <c r="E4" s="147"/>
      <c r="F4" s="148"/>
      <c r="G4" s="146" t="s">
        <v>31</v>
      </c>
      <c r="H4" s="147"/>
      <c r="I4" s="147"/>
      <c r="J4" s="147"/>
      <c r="K4" s="148"/>
    </row>
    <row r="5" spans="1:23" ht="15" customHeight="1">
      <c r="A5" s="149"/>
      <c r="B5" s="153" t="s">
        <v>26</v>
      </c>
      <c r="C5" s="150" t="s">
        <v>35</v>
      </c>
      <c r="D5" s="150"/>
      <c r="E5" s="150"/>
      <c r="F5" s="151"/>
      <c r="G5" s="153" t="s">
        <v>26</v>
      </c>
      <c r="H5" s="150" t="s">
        <v>35</v>
      </c>
      <c r="I5" s="150"/>
      <c r="J5" s="150"/>
      <c r="K5" s="151"/>
      <c r="L5"/>
      <c r="O5"/>
    </row>
    <row r="6" spans="1:23" ht="18.75" customHeight="1">
      <c r="A6" s="149"/>
      <c r="B6" s="154"/>
      <c r="C6" s="152" t="s">
        <v>28</v>
      </c>
      <c r="D6" s="152"/>
      <c r="E6" s="152" t="s">
        <v>29</v>
      </c>
      <c r="F6" s="146"/>
      <c r="G6" s="154"/>
      <c r="H6" s="152" t="s">
        <v>28</v>
      </c>
      <c r="I6" s="152"/>
      <c r="J6" s="152" t="s">
        <v>29</v>
      </c>
      <c r="K6" s="146"/>
      <c r="L6"/>
      <c r="O6"/>
    </row>
    <row r="7" spans="1:23" ht="15">
      <c r="A7" s="149"/>
      <c r="B7" s="154"/>
      <c r="C7" s="17" t="s">
        <v>26</v>
      </c>
      <c r="D7" s="17" t="s">
        <v>4</v>
      </c>
      <c r="E7" s="17" t="s">
        <v>26</v>
      </c>
      <c r="F7" s="18" t="s">
        <v>4</v>
      </c>
      <c r="G7" s="154"/>
      <c r="H7" s="17" t="s">
        <v>26</v>
      </c>
      <c r="I7" s="17" t="s">
        <v>4</v>
      </c>
      <c r="J7" s="17" t="s">
        <v>26</v>
      </c>
      <c r="K7" s="18" t="s">
        <v>4</v>
      </c>
      <c r="L7"/>
      <c r="O7"/>
    </row>
    <row r="8" spans="1:23" ht="6" customHeight="1">
      <c r="L8"/>
      <c r="O8"/>
    </row>
    <row r="9" spans="1:23" ht="11.25" customHeight="1">
      <c r="A9" s="14" t="s">
        <v>24</v>
      </c>
      <c r="B9" s="31">
        <v>3275</v>
      </c>
      <c r="C9" s="21">
        <v>3026</v>
      </c>
      <c r="D9" s="19">
        <v>92.396946564885496</v>
      </c>
      <c r="E9" s="21">
        <v>2805</v>
      </c>
      <c r="F9" s="19">
        <v>85.648854961832072</v>
      </c>
      <c r="G9" s="31">
        <v>4612</v>
      </c>
      <c r="H9" s="21">
        <v>4087</v>
      </c>
      <c r="I9" s="19">
        <v>88.616652211621854</v>
      </c>
      <c r="J9" s="21">
        <v>3670</v>
      </c>
      <c r="K9" s="19">
        <v>79.575021682567211</v>
      </c>
      <c r="L9"/>
      <c r="O9"/>
      <c r="S9" s="22"/>
      <c r="T9" s="22"/>
    </row>
    <row r="10" spans="1:23" ht="6" customHeight="1">
      <c r="B10" s="32"/>
      <c r="C10" s="22"/>
      <c r="D10" s="20"/>
      <c r="E10" s="22"/>
      <c r="F10" s="20"/>
      <c r="G10" s="32"/>
      <c r="H10" s="22"/>
      <c r="I10" s="20"/>
      <c r="J10" s="22"/>
      <c r="K10" s="20"/>
      <c r="L10"/>
      <c r="O10"/>
    </row>
    <row r="11" spans="1:23" ht="11.25" customHeight="1">
      <c r="A11" s="15" t="s">
        <v>64</v>
      </c>
      <c r="B11" s="33"/>
      <c r="C11" s="23"/>
      <c r="D11" s="24"/>
      <c r="E11" s="23"/>
      <c r="F11" s="24"/>
      <c r="G11" s="33"/>
      <c r="H11" s="23"/>
      <c r="I11" s="24"/>
      <c r="J11" s="23"/>
      <c r="K11" s="24"/>
      <c r="L11"/>
      <c r="O11"/>
    </row>
    <row r="12" spans="1:23" ht="11.25" customHeight="1">
      <c r="A12" s="30" t="s">
        <v>66</v>
      </c>
      <c r="B12" s="32">
        <v>2358</v>
      </c>
      <c r="C12" s="22">
        <v>2124</v>
      </c>
      <c r="D12" s="20">
        <v>90.07633587786259</v>
      </c>
      <c r="E12" s="22">
        <v>1940</v>
      </c>
      <c r="F12" s="20">
        <v>82.27311280746396</v>
      </c>
      <c r="G12" s="32">
        <v>4042</v>
      </c>
      <c r="H12" s="22">
        <v>3522</v>
      </c>
      <c r="I12" s="20">
        <v>87.135081642751118</v>
      </c>
      <c r="J12" s="22">
        <v>3127</v>
      </c>
      <c r="K12" s="20">
        <v>77.362691736763978</v>
      </c>
      <c r="L12" s="22"/>
      <c r="M12" s="22"/>
      <c r="N12" s="22"/>
      <c r="O12" s="22"/>
      <c r="P12" s="22"/>
      <c r="Q12" s="22"/>
      <c r="R12" s="22"/>
      <c r="S12" s="22"/>
      <c r="T12" s="22"/>
      <c r="V12" s="22"/>
      <c r="W12" s="22"/>
    </row>
    <row r="13" spans="1:23" ht="11.25" customHeight="1">
      <c r="A13" s="30" t="s">
        <v>67</v>
      </c>
      <c r="B13" s="32">
        <v>917</v>
      </c>
      <c r="C13" s="22">
        <v>902</v>
      </c>
      <c r="D13" s="20">
        <v>98.364231188658664</v>
      </c>
      <c r="E13" s="22">
        <v>865</v>
      </c>
      <c r="F13" s="20">
        <v>94.329334787350049</v>
      </c>
      <c r="G13" s="32">
        <v>570</v>
      </c>
      <c r="H13" s="22">
        <v>565</v>
      </c>
      <c r="I13" s="20">
        <v>99.122807017543863</v>
      </c>
      <c r="J13" s="22">
        <v>543</v>
      </c>
      <c r="K13" s="20">
        <v>95.263157894736835</v>
      </c>
      <c r="S13" s="22"/>
      <c r="T13" s="22"/>
    </row>
    <row r="14" spans="1:23" ht="11.25" customHeight="1">
      <c r="A14" s="15" t="s">
        <v>27</v>
      </c>
      <c r="B14" s="33"/>
      <c r="C14" s="23"/>
      <c r="D14" s="24"/>
      <c r="E14" s="23"/>
      <c r="F14" s="24"/>
      <c r="G14" s="33"/>
      <c r="H14" s="23"/>
      <c r="I14" s="24"/>
      <c r="J14" s="23"/>
      <c r="K14" s="24"/>
    </row>
    <row r="15" spans="1:23" ht="11.25" customHeight="1">
      <c r="A15" s="30" t="s">
        <v>5</v>
      </c>
      <c r="B15" s="32">
        <v>113</v>
      </c>
      <c r="C15" s="22">
        <v>110</v>
      </c>
      <c r="D15" s="20">
        <v>97.345132743362825</v>
      </c>
      <c r="E15" s="22">
        <v>105</v>
      </c>
      <c r="F15" s="20">
        <v>92.920353982300881</v>
      </c>
      <c r="G15" s="32">
        <v>174</v>
      </c>
      <c r="H15" s="22">
        <v>172</v>
      </c>
      <c r="I15" s="20">
        <v>98.850574712643677</v>
      </c>
      <c r="J15" s="22">
        <v>157</v>
      </c>
      <c r="K15" s="20">
        <v>90.229885057471265</v>
      </c>
      <c r="L15" s="22"/>
      <c r="M15" s="22"/>
      <c r="N15" s="22"/>
      <c r="O15" s="22"/>
      <c r="P15" s="22"/>
      <c r="Q15" s="22"/>
      <c r="R15" s="22"/>
      <c r="S15" s="22"/>
      <c r="T15" s="22"/>
      <c r="V15" s="22"/>
      <c r="W15" s="22"/>
    </row>
    <row r="16" spans="1:23" ht="11.25" customHeight="1">
      <c r="A16" s="30" t="s">
        <v>6</v>
      </c>
      <c r="B16" s="32">
        <v>938</v>
      </c>
      <c r="C16" s="22">
        <v>886</v>
      </c>
      <c r="D16" s="20">
        <v>94.456289978678043</v>
      </c>
      <c r="E16" s="22">
        <v>832</v>
      </c>
      <c r="F16" s="20">
        <v>88.69936034115139</v>
      </c>
      <c r="G16" s="32">
        <v>740</v>
      </c>
      <c r="H16" s="22">
        <v>662</v>
      </c>
      <c r="I16" s="20">
        <v>89.459459459459453</v>
      </c>
      <c r="J16" s="22">
        <v>584</v>
      </c>
      <c r="K16" s="20">
        <v>78.918918918918919</v>
      </c>
      <c r="S16" s="22"/>
      <c r="T16" s="22"/>
    </row>
    <row r="17" spans="1:23" ht="11.25" customHeight="1">
      <c r="A17" s="30" t="s">
        <v>7</v>
      </c>
      <c r="B17" s="32">
        <v>415</v>
      </c>
      <c r="C17" s="22">
        <v>354</v>
      </c>
      <c r="D17" s="20">
        <v>85.301204819277103</v>
      </c>
      <c r="E17" s="22">
        <v>313</v>
      </c>
      <c r="F17" s="20">
        <v>75.421686746987945</v>
      </c>
      <c r="G17" s="32">
        <v>672</v>
      </c>
      <c r="H17" s="22">
        <v>550</v>
      </c>
      <c r="I17" s="20">
        <v>81.845238095238088</v>
      </c>
      <c r="J17" s="22">
        <v>483</v>
      </c>
      <c r="K17" s="20">
        <v>71.875</v>
      </c>
      <c r="S17" s="22"/>
      <c r="T17" s="22"/>
    </row>
    <row r="18" spans="1:23" ht="11.25" customHeight="1">
      <c r="A18" s="30" t="s">
        <v>8</v>
      </c>
      <c r="B18" s="32">
        <v>642</v>
      </c>
      <c r="C18" s="22">
        <v>611</v>
      </c>
      <c r="D18" s="20">
        <v>95.171339563862929</v>
      </c>
      <c r="E18" s="22">
        <v>570</v>
      </c>
      <c r="F18" s="20">
        <v>88.785046728971963</v>
      </c>
      <c r="G18" s="32">
        <v>1057</v>
      </c>
      <c r="H18" s="22">
        <v>949</v>
      </c>
      <c r="I18" s="20">
        <v>89.782403027436146</v>
      </c>
      <c r="J18" s="22">
        <v>872</v>
      </c>
      <c r="K18" s="20">
        <v>82.49763481551561</v>
      </c>
      <c r="S18" s="22"/>
      <c r="T18" s="22"/>
    </row>
    <row r="19" spans="1:23" ht="11.25" customHeight="1">
      <c r="A19" s="30" t="s">
        <v>9</v>
      </c>
      <c r="B19" s="32">
        <v>202</v>
      </c>
      <c r="C19" s="22">
        <v>185</v>
      </c>
      <c r="D19" s="20">
        <v>91.584158415841586</v>
      </c>
      <c r="E19" s="22">
        <v>171</v>
      </c>
      <c r="F19" s="20">
        <v>84.653465346534645</v>
      </c>
      <c r="G19" s="32">
        <v>334</v>
      </c>
      <c r="H19" s="22">
        <v>290</v>
      </c>
      <c r="I19" s="20">
        <v>86.82634730538922</v>
      </c>
      <c r="J19" s="22">
        <v>248</v>
      </c>
      <c r="K19" s="20">
        <v>74.251497005988014</v>
      </c>
      <c r="S19" s="22"/>
      <c r="T19" s="22"/>
    </row>
    <row r="20" spans="1:23" ht="11.25" customHeight="1">
      <c r="A20" s="30" t="s">
        <v>10</v>
      </c>
      <c r="B20" s="32">
        <v>194</v>
      </c>
      <c r="C20" s="22">
        <v>180</v>
      </c>
      <c r="D20" s="20">
        <v>92.783505154639172</v>
      </c>
      <c r="E20" s="22">
        <v>167</v>
      </c>
      <c r="F20" s="20">
        <v>86.082474226804123</v>
      </c>
      <c r="G20" s="32">
        <v>417</v>
      </c>
      <c r="H20" s="22">
        <v>366</v>
      </c>
      <c r="I20" s="20">
        <v>87.769784172661872</v>
      </c>
      <c r="J20" s="22">
        <v>327</v>
      </c>
      <c r="K20" s="20">
        <v>78.417266187050359</v>
      </c>
      <c r="S20" s="22"/>
      <c r="T20" s="22"/>
    </row>
    <row r="21" spans="1:23" ht="11.25" customHeight="1">
      <c r="A21" s="30" t="s">
        <v>11</v>
      </c>
      <c r="B21" s="32">
        <v>127</v>
      </c>
      <c r="C21" s="22">
        <v>122</v>
      </c>
      <c r="D21" s="20">
        <v>96.062992125984252</v>
      </c>
      <c r="E21" s="22">
        <v>117</v>
      </c>
      <c r="F21" s="20">
        <v>92.125984251968504</v>
      </c>
      <c r="G21" s="32">
        <v>158</v>
      </c>
      <c r="H21" s="22">
        <v>142</v>
      </c>
      <c r="I21" s="20">
        <v>89.87341772151899</v>
      </c>
      <c r="J21" s="22">
        <v>134</v>
      </c>
      <c r="K21" s="20">
        <v>84.810126582278471</v>
      </c>
      <c r="S21" s="22"/>
      <c r="T21" s="22"/>
    </row>
    <row r="22" spans="1:23" ht="11.25" customHeight="1">
      <c r="A22" s="30" t="s">
        <v>12</v>
      </c>
      <c r="B22" s="32">
        <v>644</v>
      </c>
      <c r="C22" s="22">
        <v>578</v>
      </c>
      <c r="D22" s="20">
        <v>89.75155279503106</v>
      </c>
      <c r="E22" s="22">
        <v>530</v>
      </c>
      <c r="F22" s="20">
        <v>82.298136645962742</v>
      </c>
      <c r="G22" s="32">
        <v>1060</v>
      </c>
      <c r="H22" s="22">
        <v>956</v>
      </c>
      <c r="I22" s="20">
        <v>90.188679245283026</v>
      </c>
      <c r="J22" s="22">
        <v>865</v>
      </c>
      <c r="K22" s="20">
        <v>81.603773584905653</v>
      </c>
      <c r="S22" s="22"/>
      <c r="T22" s="22"/>
    </row>
    <row r="23" spans="1:23" ht="11.25" customHeight="1">
      <c r="A23" s="15" t="s">
        <v>25</v>
      </c>
      <c r="B23" s="33"/>
      <c r="C23" s="23"/>
      <c r="D23" s="24"/>
      <c r="E23" s="23"/>
      <c r="F23" s="24"/>
      <c r="G23" s="33"/>
      <c r="H23" s="23"/>
      <c r="I23" s="24"/>
      <c r="J23" s="23"/>
      <c r="K23" s="24"/>
    </row>
    <row r="24" spans="1:23" ht="11.25" customHeight="1">
      <c r="A24" s="30" t="s">
        <v>34</v>
      </c>
      <c r="B24" s="32">
        <v>425</v>
      </c>
      <c r="C24" s="22">
        <v>363</v>
      </c>
      <c r="D24" s="20">
        <v>85.411764705882348</v>
      </c>
      <c r="E24" s="22">
        <v>325</v>
      </c>
      <c r="F24" s="20">
        <v>76.470588235294116</v>
      </c>
      <c r="G24" s="32">
        <v>1384</v>
      </c>
      <c r="H24" s="22">
        <v>1169</v>
      </c>
      <c r="I24" s="20">
        <v>84.465317919075147</v>
      </c>
      <c r="J24" s="22">
        <v>1009</v>
      </c>
      <c r="K24" s="20">
        <v>72.904624277456648</v>
      </c>
      <c r="L24" s="22"/>
      <c r="M24" s="22"/>
      <c r="N24" s="22"/>
      <c r="O24" s="22"/>
      <c r="P24" s="22"/>
      <c r="Q24" s="22"/>
      <c r="R24" s="22"/>
      <c r="S24" s="22"/>
      <c r="T24" s="22"/>
      <c r="V24" s="22"/>
      <c r="W24" s="22"/>
    </row>
    <row r="25" spans="1:23" ht="11.25" customHeight="1">
      <c r="A25" s="30" t="s">
        <v>65</v>
      </c>
      <c r="B25" s="32">
        <v>2850</v>
      </c>
      <c r="C25" s="22">
        <v>2663</v>
      </c>
      <c r="D25" s="20">
        <v>93.438596491228068</v>
      </c>
      <c r="E25" s="22">
        <v>2480</v>
      </c>
      <c r="F25" s="20">
        <v>87.017543859649123</v>
      </c>
      <c r="G25" s="32">
        <v>3228</v>
      </c>
      <c r="H25" s="22">
        <v>2918</v>
      </c>
      <c r="I25" s="20">
        <v>90.396530359355637</v>
      </c>
      <c r="J25" s="22">
        <v>2661</v>
      </c>
      <c r="K25" s="20">
        <v>82.434944237918216</v>
      </c>
      <c r="S25" s="22"/>
      <c r="T25" s="22"/>
    </row>
    <row r="26" spans="1:23" ht="2.25" customHeight="1" thickBo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/>
    </row>
    <row r="27" spans="1:23" ht="12" thickTop="1"/>
    <row r="28" spans="1:23" ht="12.75">
      <c r="A28" s="76" t="s">
        <v>20</v>
      </c>
    </row>
  </sheetData>
  <mergeCells count="12">
    <mergeCell ref="B3:K3"/>
    <mergeCell ref="B4:F4"/>
    <mergeCell ref="G4:K4"/>
    <mergeCell ref="A5:A7"/>
    <mergeCell ref="C5:F5"/>
    <mergeCell ref="H5:K5"/>
    <mergeCell ref="C6:D6"/>
    <mergeCell ref="E6:F6"/>
    <mergeCell ref="H6:I6"/>
    <mergeCell ref="J6:K6"/>
    <mergeCell ref="B5:B7"/>
    <mergeCell ref="G5:G7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showGridLines="0" zoomScaleNormal="100" workbookViewId="0">
      <selection activeCell="G24" sqref="G24"/>
    </sheetView>
  </sheetViews>
  <sheetFormatPr defaultRowHeight="11.25"/>
  <cols>
    <col min="1" max="1" width="26.85546875" style="13" customWidth="1"/>
    <col min="2" max="7" width="7.28515625" style="13" customWidth="1"/>
    <col min="8" max="16384" width="9.140625" style="13"/>
  </cols>
  <sheetData>
    <row r="1" spans="1:8">
      <c r="A1" s="2" t="s">
        <v>73</v>
      </c>
      <c r="H1" s="46"/>
    </row>
    <row r="2" spans="1:8">
      <c r="A2" s="12"/>
      <c r="H2" s="46"/>
    </row>
    <row r="3" spans="1:8" ht="11.25" customHeight="1">
      <c r="B3" s="143" t="s">
        <v>68</v>
      </c>
      <c r="C3" s="144"/>
      <c r="D3" s="144"/>
      <c r="E3" s="144"/>
      <c r="F3" s="144"/>
      <c r="G3" s="145"/>
      <c r="H3" s="46"/>
    </row>
    <row r="4" spans="1:8" ht="25.5" customHeight="1">
      <c r="A4" s="157"/>
      <c r="B4" s="155" t="s">
        <v>3</v>
      </c>
      <c r="C4" s="156"/>
      <c r="D4" s="156"/>
      <c r="E4" s="155" t="s">
        <v>57</v>
      </c>
      <c r="F4" s="156"/>
      <c r="G4" s="156"/>
      <c r="H4" s="46"/>
    </row>
    <row r="5" spans="1:8" ht="25.5" customHeight="1">
      <c r="A5" s="157"/>
      <c r="B5" s="154" t="s">
        <v>26</v>
      </c>
      <c r="C5" s="159" t="s">
        <v>51</v>
      </c>
      <c r="D5" s="160"/>
      <c r="E5" s="154" t="s">
        <v>26</v>
      </c>
      <c r="F5" s="159" t="s">
        <v>51</v>
      </c>
      <c r="G5" s="160"/>
      <c r="H5" s="46"/>
    </row>
    <row r="6" spans="1:8" ht="21" customHeight="1">
      <c r="A6" s="157"/>
      <c r="B6" s="158"/>
      <c r="C6" s="17" t="s">
        <v>26</v>
      </c>
      <c r="D6" s="17" t="s">
        <v>4</v>
      </c>
      <c r="E6" s="158"/>
      <c r="F6" s="17" t="s">
        <v>26</v>
      </c>
      <c r="G6" s="17" t="s">
        <v>4</v>
      </c>
      <c r="H6" s="46"/>
    </row>
    <row r="7" spans="1:8" ht="6" customHeight="1">
      <c r="H7" s="46"/>
    </row>
    <row r="8" spans="1:8" ht="11.25" customHeight="1">
      <c r="A8" s="14" t="s">
        <v>24</v>
      </c>
      <c r="B8" s="14">
        <v>4569</v>
      </c>
      <c r="C8" s="14">
        <v>4362</v>
      </c>
      <c r="D8" s="19">
        <v>95.469468154957326</v>
      </c>
      <c r="E8" s="14">
        <v>6701</v>
      </c>
      <c r="F8" s="14">
        <v>6275</v>
      </c>
      <c r="G8" s="19">
        <v>93.642739889568716</v>
      </c>
      <c r="H8" s="46"/>
    </row>
    <row r="9" spans="1:8" ht="6" customHeight="1">
      <c r="H9" s="46"/>
    </row>
    <row r="10" spans="1:8" ht="11.25" customHeight="1">
      <c r="A10" s="15" t="s">
        <v>64</v>
      </c>
      <c r="B10" s="15"/>
      <c r="C10" s="15"/>
      <c r="D10" s="15"/>
      <c r="E10" s="15"/>
      <c r="F10" s="15"/>
      <c r="G10" s="15"/>
      <c r="H10" s="46"/>
    </row>
    <row r="11" spans="1:8" ht="11.25" customHeight="1">
      <c r="A11" s="30" t="s">
        <v>66</v>
      </c>
      <c r="B11" s="13">
        <v>3335</v>
      </c>
      <c r="C11" s="13">
        <v>3156</v>
      </c>
      <c r="D11" s="20">
        <v>94.632683658170919</v>
      </c>
      <c r="E11" s="13">
        <v>5990</v>
      </c>
      <c r="F11" s="13">
        <v>5579</v>
      </c>
      <c r="G11" s="20">
        <v>93.138564273789655</v>
      </c>
      <c r="H11" s="46"/>
    </row>
    <row r="12" spans="1:8" ht="11.25" customHeight="1">
      <c r="A12" s="30" t="s">
        <v>67</v>
      </c>
      <c r="B12" s="13">
        <v>1234</v>
      </c>
      <c r="C12" s="13">
        <v>1206</v>
      </c>
      <c r="D12" s="20">
        <v>97.730956239870338</v>
      </c>
      <c r="E12" s="13">
        <v>711</v>
      </c>
      <c r="F12" s="13">
        <v>696</v>
      </c>
      <c r="G12" s="20">
        <v>97.890295358649794</v>
      </c>
      <c r="H12" s="46"/>
    </row>
    <row r="13" spans="1:8" ht="11.25" customHeight="1">
      <c r="A13" s="15" t="s">
        <v>27</v>
      </c>
      <c r="B13" s="15"/>
      <c r="C13" s="15"/>
      <c r="D13" s="15"/>
      <c r="E13" s="15"/>
      <c r="F13" s="15"/>
      <c r="G13" s="15"/>
      <c r="H13" s="46"/>
    </row>
    <row r="14" spans="1:8" ht="11.25" customHeight="1">
      <c r="A14" s="30" t="s">
        <v>5</v>
      </c>
      <c r="B14" s="13">
        <v>133</v>
      </c>
      <c r="C14" s="13">
        <v>133</v>
      </c>
      <c r="D14" s="20">
        <v>100</v>
      </c>
      <c r="E14" s="13">
        <v>302</v>
      </c>
      <c r="F14" s="13">
        <v>292</v>
      </c>
      <c r="G14" s="20">
        <v>96.688741721854313</v>
      </c>
      <c r="H14" s="46"/>
    </row>
    <row r="15" spans="1:8" ht="11.25" customHeight="1">
      <c r="A15" s="30" t="s">
        <v>6</v>
      </c>
      <c r="B15" s="13">
        <v>1418</v>
      </c>
      <c r="C15" s="13">
        <v>1355</v>
      </c>
      <c r="D15" s="20">
        <v>95.557122708039486</v>
      </c>
      <c r="E15" s="13">
        <v>1123</v>
      </c>
      <c r="F15" s="13">
        <v>1045</v>
      </c>
      <c r="G15" s="20">
        <v>93.054318788958142</v>
      </c>
      <c r="H15" s="46"/>
    </row>
    <row r="16" spans="1:8" ht="11.25" customHeight="1">
      <c r="A16" s="30" t="s">
        <v>7</v>
      </c>
      <c r="B16" s="13">
        <v>543</v>
      </c>
      <c r="C16" s="13">
        <v>511</v>
      </c>
      <c r="D16" s="20">
        <v>94.10681399631676</v>
      </c>
      <c r="E16" s="13">
        <v>1083</v>
      </c>
      <c r="F16" s="13">
        <v>1016</v>
      </c>
      <c r="G16" s="20">
        <v>93.813481071098806</v>
      </c>
      <c r="H16" s="46"/>
    </row>
    <row r="17" spans="1:8" ht="11.25" customHeight="1">
      <c r="A17" s="30" t="s">
        <v>8</v>
      </c>
      <c r="B17" s="13">
        <v>832</v>
      </c>
      <c r="C17" s="13">
        <v>805</v>
      </c>
      <c r="D17" s="20">
        <v>96.754807692307693</v>
      </c>
      <c r="E17" s="13">
        <v>1450</v>
      </c>
      <c r="F17" s="13">
        <v>1366</v>
      </c>
      <c r="G17" s="20">
        <v>94.206896551724142</v>
      </c>
      <c r="H17" s="46"/>
    </row>
    <row r="18" spans="1:8" ht="11.25" customHeight="1">
      <c r="A18" s="30" t="s">
        <v>9</v>
      </c>
      <c r="B18" s="13">
        <v>299</v>
      </c>
      <c r="C18" s="13">
        <v>283</v>
      </c>
      <c r="D18" s="20">
        <v>94.648829431438131</v>
      </c>
      <c r="E18" s="13">
        <v>433</v>
      </c>
      <c r="F18" s="13">
        <v>404</v>
      </c>
      <c r="G18" s="20">
        <v>93.302540415704385</v>
      </c>
      <c r="H18" s="46"/>
    </row>
    <row r="19" spans="1:8" ht="11.25" customHeight="1">
      <c r="A19" s="30" t="s">
        <v>10</v>
      </c>
      <c r="B19" s="13">
        <v>344</v>
      </c>
      <c r="C19" s="13">
        <v>332</v>
      </c>
      <c r="D19" s="20">
        <v>96.511627906976756</v>
      </c>
      <c r="E19" s="13">
        <v>663</v>
      </c>
      <c r="F19" s="13">
        <v>611</v>
      </c>
      <c r="G19" s="20">
        <v>92.156862745098039</v>
      </c>
      <c r="H19" s="46"/>
    </row>
    <row r="20" spans="1:8" ht="11.25" customHeight="1">
      <c r="A20" s="30" t="s">
        <v>11</v>
      </c>
      <c r="B20" s="13">
        <v>193</v>
      </c>
      <c r="C20" s="13">
        <v>185</v>
      </c>
      <c r="D20" s="20">
        <v>95.854922279792746</v>
      </c>
      <c r="E20" s="13">
        <v>233</v>
      </c>
      <c r="F20" s="13">
        <v>212</v>
      </c>
      <c r="G20" s="20">
        <v>90.987124463519308</v>
      </c>
      <c r="H20" s="46"/>
    </row>
    <row r="21" spans="1:8" ht="11.25" customHeight="1">
      <c r="A21" s="30" t="s">
        <v>12</v>
      </c>
      <c r="B21" s="13">
        <v>807</v>
      </c>
      <c r="C21" s="13">
        <v>758</v>
      </c>
      <c r="D21" s="20">
        <v>93.928128872366784</v>
      </c>
      <c r="E21" s="13">
        <v>1414</v>
      </c>
      <c r="F21" s="13">
        <v>1329</v>
      </c>
      <c r="G21" s="20">
        <v>93.988684582743986</v>
      </c>
      <c r="H21" s="46"/>
    </row>
    <row r="22" spans="1:8" ht="11.25" customHeight="1">
      <c r="A22" s="15" t="s">
        <v>25</v>
      </c>
      <c r="B22" s="15"/>
      <c r="C22" s="15"/>
      <c r="D22" s="15"/>
      <c r="E22" s="15"/>
      <c r="F22" s="15"/>
      <c r="G22" s="15"/>
      <c r="H22" s="46"/>
    </row>
    <row r="23" spans="1:8" ht="11.25" customHeight="1">
      <c r="A23" s="30" t="s">
        <v>34</v>
      </c>
      <c r="B23" s="13">
        <v>402</v>
      </c>
      <c r="C23" s="13">
        <v>354</v>
      </c>
      <c r="D23" s="20">
        <v>88.059701492537314</v>
      </c>
      <c r="E23" s="13">
        <v>1733</v>
      </c>
      <c r="F23" s="13">
        <v>1560</v>
      </c>
      <c r="G23" s="20">
        <v>90.017311021350253</v>
      </c>
      <c r="H23" s="46"/>
    </row>
    <row r="24" spans="1:8" ht="11.25" customHeight="1">
      <c r="A24" s="30" t="s">
        <v>65</v>
      </c>
      <c r="B24" s="13">
        <v>4167</v>
      </c>
      <c r="C24" s="13">
        <v>4008</v>
      </c>
      <c r="D24" s="20">
        <v>96.184305255579545</v>
      </c>
      <c r="E24" s="13">
        <v>4968</v>
      </c>
      <c r="F24" s="13">
        <v>4715</v>
      </c>
      <c r="G24" s="20">
        <v>94.907407407407405</v>
      </c>
      <c r="H24" s="46"/>
    </row>
    <row r="25" spans="1:8" ht="2.25" customHeight="1" thickBot="1">
      <c r="A25" s="16"/>
      <c r="B25" s="16"/>
      <c r="C25" s="16"/>
      <c r="D25" s="16"/>
      <c r="E25" s="16"/>
      <c r="F25" s="16"/>
      <c r="G25" s="16"/>
      <c r="H25" s="46"/>
    </row>
    <row r="26" spans="1:8" ht="12" thickTop="1">
      <c r="H26" s="46"/>
    </row>
    <row r="27" spans="1:8" ht="12.75">
      <c r="A27" s="76" t="s">
        <v>20</v>
      </c>
    </row>
  </sheetData>
  <mergeCells count="8">
    <mergeCell ref="B3:G3"/>
    <mergeCell ref="B4:D4"/>
    <mergeCell ref="E4:G4"/>
    <mergeCell ref="A4:A6"/>
    <mergeCell ref="B5:B6"/>
    <mergeCell ref="C5:D5"/>
    <mergeCell ref="E5:E6"/>
    <mergeCell ref="F5:G5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1"/>
  <sheetViews>
    <sheetView showGridLines="0" topLeftCell="A16" zoomScaleNormal="100" workbookViewId="0">
      <selection activeCell="E5" sqref="E5:I5"/>
    </sheetView>
  </sheetViews>
  <sheetFormatPr defaultRowHeight="15"/>
  <cols>
    <col min="1" max="1" width="28.140625" style="13" customWidth="1"/>
    <col min="2" max="2" width="7.85546875" style="13" customWidth="1"/>
    <col min="3" max="4" width="7" style="13" customWidth="1"/>
    <col min="5" max="8" width="8.28515625" style="13" customWidth="1"/>
    <col min="9" max="9" width="12.42578125" customWidth="1"/>
    <col min="10" max="12" width="8.28515625" style="13" customWidth="1"/>
    <col min="13" max="14" width="7" style="13" customWidth="1"/>
    <col min="15" max="18" width="8.28515625" style="13" customWidth="1"/>
    <col min="19" max="19" width="8.28515625" customWidth="1"/>
    <col min="20" max="21" width="8.28515625" style="13" customWidth="1"/>
    <col min="22" max="16384" width="9.140625" style="13"/>
  </cols>
  <sheetData>
    <row r="1" spans="1:19">
      <c r="A1" s="2" t="s">
        <v>74</v>
      </c>
    </row>
    <row r="2" spans="1:19">
      <c r="A2" s="2"/>
    </row>
    <row r="3" spans="1:19">
      <c r="B3" s="161" t="s">
        <v>86</v>
      </c>
      <c r="C3" s="161"/>
      <c r="D3" s="161"/>
      <c r="E3" s="161"/>
    </row>
    <row r="4" spans="1:19">
      <c r="C4" s="83"/>
    </row>
    <row r="5" spans="1:19">
      <c r="A5" s="161" t="s">
        <v>32</v>
      </c>
      <c r="B5" s="161"/>
      <c r="C5" s="83"/>
      <c r="E5" s="161" t="s">
        <v>33</v>
      </c>
      <c r="F5" s="161"/>
      <c r="G5" s="161"/>
      <c r="H5" s="161"/>
      <c r="I5" s="161"/>
    </row>
    <row r="6" spans="1:19">
      <c r="S6" s="13"/>
    </row>
    <row r="7" spans="1:19">
      <c r="A7"/>
      <c r="B7"/>
      <c r="C7"/>
      <c r="S7" s="13"/>
    </row>
    <row r="8" spans="1:19">
      <c r="A8"/>
      <c r="B8"/>
      <c r="C8"/>
      <c r="S8" s="13"/>
    </row>
    <row r="9" spans="1:19">
      <c r="A9"/>
      <c r="B9"/>
      <c r="C9"/>
      <c r="S9" s="13"/>
    </row>
    <row r="10" spans="1:19">
      <c r="A10"/>
      <c r="B10"/>
      <c r="C10"/>
      <c r="S10" s="13"/>
    </row>
    <row r="11" spans="1:19">
      <c r="A11"/>
      <c r="B11"/>
      <c r="C11"/>
      <c r="S11" s="13"/>
    </row>
    <row r="12" spans="1:19">
      <c r="A12"/>
      <c r="B12"/>
      <c r="C12"/>
      <c r="S12" s="13"/>
    </row>
    <row r="13" spans="1:19">
      <c r="S13" s="13"/>
    </row>
    <row r="14" spans="1:19">
      <c r="S14" s="13"/>
    </row>
    <row r="15" spans="1:19">
      <c r="S15" s="13"/>
    </row>
    <row r="16" spans="1:19">
      <c r="B16" s="161" t="s">
        <v>87</v>
      </c>
      <c r="C16" s="161"/>
      <c r="D16" s="161"/>
      <c r="E16" s="161"/>
      <c r="S16" s="13"/>
    </row>
    <row r="17" spans="1:19">
      <c r="S17" s="13"/>
    </row>
    <row r="18" spans="1:19">
      <c r="A18" s="161" t="s">
        <v>32</v>
      </c>
      <c r="B18" s="161"/>
      <c r="C18" s="83"/>
      <c r="E18" s="161" t="s">
        <v>33</v>
      </c>
      <c r="F18" s="161"/>
      <c r="G18" s="161"/>
      <c r="H18" s="161"/>
      <c r="I18" s="161"/>
    </row>
    <row r="19" spans="1:19">
      <c r="S19" s="13"/>
    </row>
    <row r="20" spans="1:19">
      <c r="S20" s="13"/>
    </row>
    <row r="21" spans="1:19">
      <c r="S21" s="13"/>
    </row>
    <row r="22" spans="1:19">
      <c r="S22" s="13"/>
    </row>
    <row r="23" spans="1:19">
      <c r="A23"/>
      <c r="B23"/>
      <c r="C23"/>
      <c r="K23" s="51"/>
      <c r="S23" s="13"/>
    </row>
    <row r="24" spans="1:19">
      <c r="A24"/>
      <c r="B24"/>
      <c r="C24"/>
      <c r="K24" s="51"/>
      <c r="S24" s="13"/>
    </row>
    <row r="25" spans="1:19">
      <c r="A25"/>
      <c r="B25"/>
      <c r="C25"/>
      <c r="K25" s="51"/>
      <c r="S25" s="13"/>
    </row>
    <row r="26" spans="1:19">
      <c r="A26"/>
      <c r="B26"/>
      <c r="C26"/>
      <c r="K26" s="51"/>
      <c r="S26" s="13"/>
    </row>
    <row r="27" spans="1:19">
      <c r="A27"/>
      <c r="B27"/>
      <c r="C27"/>
      <c r="S27" s="13"/>
    </row>
    <row r="28" spans="1:19">
      <c r="C28"/>
      <c r="S28" s="13"/>
    </row>
    <row r="29" spans="1:19">
      <c r="A29" s="76" t="s">
        <v>20</v>
      </c>
      <c r="S29" s="13"/>
    </row>
    <row r="30" spans="1:19">
      <c r="S30" s="13"/>
    </row>
    <row r="31" spans="1:19">
      <c r="S31" s="13"/>
    </row>
    <row r="32" spans="1:19">
      <c r="A32" s="77" t="s">
        <v>80</v>
      </c>
      <c r="B32" s="78"/>
      <c r="S32" s="13"/>
    </row>
    <row r="33" spans="1:19">
      <c r="A33" s="70" t="s">
        <v>84</v>
      </c>
      <c r="B33" s="79">
        <v>0.46860541969596825</v>
      </c>
      <c r="S33" s="13"/>
    </row>
    <row r="34" spans="1:19">
      <c r="A34" s="70" t="s">
        <v>22</v>
      </c>
      <c r="B34" s="79">
        <v>0.31295439524124258</v>
      </c>
      <c r="S34" s="13"/>
    </row>
    <row r="35" spans="1:19">
      <c r="A35" s="70" t="s">
        <v>23</v>
      </c>
      <c r="B35" s="79">
        <v>0.14177131526768011</v>
      </c>
      <c r="S35" s="13"/>
    </row>
    <row r="36" spans="1:19">
      <c r="A36" s="70" t="s">
        <v>85</v>
      </c>
      <c r="B36" s="79">
        <v>7.6668869795109049E-2</v>
      </c>
      <c r="C36"/>
      <c r="S36" s="13"/>
    </row>
    <row r="37" spans="1:19">
      <c r="A37" s="78"/>
      <c r="B37" s="80">
        <v>1</v>
      </c>
      <c r="C37"/>
      <c r="S37" s="13"/>
    </row>
    <row r="38" spans="1:19">
      <c r="A38" s="77" t="s">
        <v>81</v>
      </c>
      <c r="B38" s="78"/>
      <c r="C38"/>
      <c r="S38" s="13"/>
    </row>
    <row r="39" spans="1:19">
      <c r="A39" s="70" t="s">
        <v>84</v>
      </c>
      <c r="B39" s="81">
        <v>0.54587717151945192</v>
      </c>
      <c r="C39"/>
      <c r="S39" s="13"/>
    </row>
    <row r="40" spans="1:19">
      <c r="A40" s="70" t="s">
        <v>22</v>
      </c>
      <c r="B40" s="81">
        <v>0.28040127232689016</v>
      </c>
      <c r="C40"/>
      <c r="S40" s="13"/>
    </row>
    <row r="41" spans="1:19">
      <c r="A41" s="70" t="s">
        <v>23</v>
      </c>
      <c r="B41" s="81">
        <v>8.93075605578664E-2</v>
      </c>
      <c r="C41"/>
      <c r="S41" s="13"/>
    </row>
    <row r="42" spans="1:19">
      <c r="A42" s="70" t="s">
        <v>85</v>
      </c>
      <c r="B42" s="81">
        <v>8.4413995595791533E-2</v>
      </c>
      <c r="S42" s="13"/>
    </row>
    <row r="43" spans="1:19">
      <c r="A43" s="78"/>
      <c r="B43" s="80">
        <v>1</v>
      </c>
      <c r="S43" s="13"/>
    </row>
    <row r="44" spans="1:19">
      <c r="A44" s="77" t="s">
        <v>83</v>
      </c>
      <c r="B44" s="78"/>
      <c r="S44" s="13"/>
    </row>
    <row r="45" spans="1:19">
      <c r="A45" s="70" t="s">
        <v>84</v>
      </c>
      <c r="B45" s="81">
        <v>0.41319073083778968</v>
      </c>
      <c r="S45" s="13"/>
    </row>
    <row r="46" spans="1:19">
      <c r="A46" s="70" t="s">
        <v>22</v>
      </c>
      <c r="B46" s="81">
        <v>0.21889483065953655</v>
      </c>
      <c r="S46" s="13"/>
    </row>
    <row r="47" spans="1:19">
      <c r="A47" s="70" t="s">
        <v>23</v>
      </c>
      <c r="B47" s="81">
        <v>0.17433155080213902</v>
      </c>
      <c r="S47" s="13"/>
    </row>
    <row r="48" spans="1:19">
      <c r="A48" s="70" t="s">
        <v>85</v>
      </c>
      <c r="B48" s="81">
        <v>0.19358288770053475</v>
      </c>
      <c r="S48" s="13"/>
    </row>
    <row r="49" spans="1:19">
      <c r="A49" s="78"/>
      <c r="B49" s="82">
        <v>1</v>
      </c>
      <c r="C49"/>
      <c r="S49" s="13"/>
    </row>
    <row r="50" spans="1:19">
      <c r="A50" s="77" t="s">
        <v>82</v>
      </c>
      <c r="B50" s="78"/>
      <c r="C50"/>
      <c r="S50" s="13"/>
    </row>
    <row r="51" spans="1:19">
      <c r="A51" s="70" t="s">
        <v>84</v>
      </c>
      <c r="B51" s="81">
        <v>0.49645776566757494</v>
      </c>
      <c r="C51"/>
      <c r="S51" s="13"/>
    </row>
    <row r="52" spans="1:19">
      <c r="A52" s="70" t="s">
        <v>22</v>
      </c>
      <c r="B52" s="81">
        <v>0.1444141689373297</v>
      </c>
      <c r="C52"/>
      <c r="S52" s="13"/>
    </row>
    <row r="53" spans="1:19">
      <c r="A53" s="70" t="s">
        <v>23</v>
      </c>
      <c r="B53" s="81">
        <v>0.14332425068119892</v>
      </c>
      <c r="C53"/>
      <c r="S53" s="13"/>
    </row>
    <row r="54" spans="1:19">
      <c r="A54" s="70" t="s">
        <v>85</v>
      </c>
      <c r="B54" s="81">
        <v>0.21580381471389645</v>
      </c>
      <c r="C54"/>
      <c r="S54" s="13"/>
    </row>
    <row r="55" spans="1:19">
      <c r="A55" s="78"/>
      <c r="B55" s="82">
        <v>1</v>
      </c>
      <c r="S55" s="13"/>
    </row>
    <row r="56" spans="1:19">
      <c r="S56" s="13"/>
    </row>
    <row r="57" spans="1:19">
      <c r="S57" s="13"/>
    </row>
    <row r="58" spans="1:19">
      <c r="S58" s="13"/>
    </row>
    <row r="59" spans="1:19">
      <c r="S59" s="13"/>
    </row>
    <row r="60" spans="1:19">
      <c r="S60" s="13"/>
    </row>
    <row r="61" spans="1:19">
      <c r="S61" s="13"/>
    </row>
  </sheetData>
  <mergeCells count="6">
    <mergeCell ref="B3:E3"/>
    <mergeCell ref="A5:B5"/>
    <mergeCell ref="A18:B18"/>
    <mergeCell ref="B16:E16"/>
    <mergeCell ref="E5:I5"/>
    <mergeCell ref="E18:I18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Indice</vt:lpstr>
      <vt:lpstr>Figura 1.1</vt:lpstr>
      <vt:lpstr>Figura 1.2</vt:lpstr>
      <vt:lpstr>Figura 1.3</vt:lpstr>
      <vt:lpstr>Figura 1.4</vt:lpstr>
      <vt:lpstr>Figura 1.5</vt:lpstr>
      <vt:lpstr>Figura 2.1</vt:lpstr>
      <vt:lpstr>Figura 2.2</vt:lpstr>
      <vt:lpstr>Figura 2.3</vt:lpstr>
      <vt:lpstr>Figura 2.4</vt:lpstr>
      <vt:lpstr>Figura 2.5</vt:lpstr>
      <vt:lpstr>Figura 2.6</vt:lpstr>
      <vt:lpstr>Figura 2.7</vt:lpstr>
      <vt:lpstr>Figura 2.8</vt:lpstr>
      <vt:lpstr>Figura 3.1</vt:lpstr>
      <vt:lpstr>Figura 3.2</vt:lpstr>
      <vt:lpstr>Figura 3.3</vt:lpstr>
      <vt:lpstr>Figura 3.4</vt:lpstr>
    </vt:vector>
  </TitlesOfParts>
  <Company>European Commission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RIKAMA Samuli (ESTAT)</dc:creator>
  <cp:lastModifiedBy>rita.ponte</cp:lastModifiedBy>
  <cp:lastPrinted>2019-11-27T13:58:55Z</cp:lastPrinted>
  <dcterms:created xsi:type="dcterms:W3CDTF">2019-05-10T12:27:20Z</dcterms:created>
  <dcterms:modified xsi:type="dcterms:W3CDTF">2020-12-17T12:41:59Z</dcterms:modified>
</cp:coreProperties>
</file>